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PDO FILES\2018 MONITORING &amp; EVALUATION\FDPP FILES\1st Quarter 2020\PACCO\"/>
    </mc:Choice>
  </mc:AlternateContent>
  <bookViews>
    <workbookView xWindow="0" yWindow="0" windowWidth="28800" windowHeight="12435"/>
  </bookViews>
  <sheets>
    <sheet name="3rd" sheetId="2" r:id="rId1"/>
  </sheets>
  <externalReferences>
    <externalReference r:id="rId2"/>
  </externalReferences>
  <definedNames>
    <definedName name="_xlnm.Print_Area" localSheetId="0">'3rd'!$B$1:$I$195</definedName>
    <definedName name="_xlnm.Print_Titles" localSheetId="0">'3rd'!$1:$8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7" i="2" l="1"/>
  <c r="G184" i="2"/>
  <c r="F184" i="2"/>
  <c r="E184" i="2"/>
  <c r="D184" i="2"/>
  <c r="C184" i="2"/>
  <c r="H183" i="2"/>
  <c r="H184" i="2" s="1"/>
  <c r="G181" i="2"/>
  <c r="F181" i="2"/>
  <c r="E181" i="2"/>
  <c r="D180" i="2"/>
  <c r="C180" i="2"/>
  <c r="H180" i="2" s="1"/>
  <c r="B180" i="2"/>
  <c r="D179" i="2"/>
  <c r="C179" i="2"/>
  <c r="H179" i="2" s="1"/>
  <c r="B179" i="2"/>
  <c r="D178" i="2"/>
  <c r="C178" i="2"/>
  <c r="H178" i="2" s="1"/>
  <c r="B178" i="2"/>
  <c r="D177" i="2"/>
  <c r="C177" i="2"/>
  <c r="H177" i="2" s="1"/>
  <c r="B177" i="2"/>
  <c r="D176" i="2"/>
  <c r="C176" i="2"/>
  <c r="H176" i="2" s="1"/>
  <c r="B176" i="2"/>
  <c r="D175" i="2"/>
  <c r="C175" i="2"/>
  <c r="H175" i="2" s="1"/>
  <c r="B175" i="2"/>
  <c r="D174" i="2"/>
  <c r="C174" i="2"/>
  <c r="H174" i="2" s="1"/>
  <c r="B174" i="2"/>
  <c r="D173" i="2"/>
  <c r="C173" i="2"/>
  <c r="H173" i="2" s="1"/>
  <c r="B173" i="2"/>
  <c r="D172" i="2"/>
  <c r="C172" i="2"/>
  <c r="H172" i="2" s="1"/>
  <c r="B172" i="2"/>
  <c r="D171" i="2"/>
  <c r="C171" i="2"/>
  <c r="H171" i="2" s="1"/>
  <c r="B171" i="2"/>
  <c r="D170" i="2"/>
  <c r="C170" i="2"/>
  <c r="H170" i="2" s="1"/>
  <c r="B170" i="2"/>
  <c r="D169" i="2"/>
  <c r="C169" i="2"/>
  <c r="H169" i="2" s="1"/>
  <c r="B169" i="2"/>
  <c r="D168" i="2"/>
  <c r="D181" i="2" s="1"/>
  <c r="C168" i="2"/>
  <c r="C181" i="2" s="1"/>
  <c r="B168" i="2"/>
  <c r="G166" i="2"/>
  <c r="F166" i="2"/>
  <c r="E166" i="2"/>
  <c r="D165" i="2"/>
  <c r="C165" i="2"/>
  <c r="H165" i="2" s="1"/>
  <c r="B165" i="2"/>
  <c r="D164" i="2"/>
  <c r="C164" i="2"/>
  <c r="B164" i="2"/>
  <c r="D163" i="2"/>
  <c r="C163" i="2"/>
  <c r="B163" i="2"/>
  <c r="D162" i="2"/>
  <c r="C162" i="2"/>
  <c r="H162" i="2" s="1"/>
  <c r="B162" i="2"/>
  <c r="D161" i="2"/>
  <c r="C161" i="2"/>
  <c r="H161" i="2" s="1"/>
  <c r="B161" i="2"/>
  <c r="D160" i="2"/>
  <c r="C160" i="2"/>
  <c r="B160" i="2"/>
  <c r="D159" i="2"/>
  <c r="C159" i="2"/>
  <c r="B159" i="2"/>
  <c r="D158" i="2"/>
  <c r="C158" i="2"/>
  <c r="H158" i="2" s="1"/>
  <c r="B158" i="2"/>
  <c r="D157" i="2"/>
  <c r="C157" i="2"/>
  <c r="H157" i="2" s="1"/>
  <c r="B157" i="2"/>
  <c r="D156" i="2"/>
  <c r="C156" i="2"/>
  <c r="B156" i="2"/>
  <c r="D155" i="2"/>
  <c r="C155" i="2"/>
  <c r="B155" i="2"/>
  <c r="D154" i="2"/>
  <c r="C154" i="2"/>
  <c r="H154" i="2" s="1"/>
  <c r="B154" i="2"/>
  <c r="D153" i="2"/>
  <c r="C153" i="2"/>
  <c r="H153" i="2" s="1"/>
  <c r="B153" i="2"/>
  <c r="D152" i="2"/>
  <c r="C152" i="2"/>
  <c r="B152" i="2"/>
  <c r="D151" i="2"/>
  <c r="C151" i="2"/>
  <c r="B151" i="2"/>
  <c r="D150" i="2"/>
  <c r="C150" i="2"/>
  <c r="H150" i="2" s="1"/>
  <c r="B150" i="2"/>
  <c r="D149" i="2"/>
  <c r="C149" i="2"/>
  <c r="H149" i="2" s="1"/>
  <c r="B149" i="2"/>
  <c r="D148" i="2"/>
  <c r="C148" i="2"/>
  <c r="B148" i="2"/>
  <c r="D147" i="2"/>
  <c r="C147" i="2"/>
  <c r="B147" i="2"/>
  <c r="D146" i="2"/>
  <c r="C146" i="2"/>
  <c r="H146" i="2" s="1"/>
  <c r="B146" i="2"/>
  <c r="D145" i="2"/>
  <c r="C145" i="2"/>
  <c r="H145" i="2" s="1"/>
  <c r="B145" i="2"/>
  <c r="D144" i="2"/>
  <c r="C144" i="2"/>
  <c r="B144" i="2"/>
  <c r="D143" i="2"/>
  <c r="C143" i="2"/>
  <c r="B143" i="2"/>
  <c r="D142" i="2"/>
  <c r="D166" i="2" s="1"/>
  <c r="C142" i="2"/>
  <c r="B142" i="2"/>
  <c r="G140" i="2"/>
  <c r="F140" i="2"/>
  <c r="E140" i="2"/>
  <c r="D139" i="2"/>
  <c r="C139" i="2"/>
  <c r="H139" i="2" s="1"/>
  <c r="B139" i="2"/>
  <c r="D138" i="2"/>
  <c r="C138" i="2"/>
  <c r="H138" i="2" s="1"/>
  <c r="B138" i="2"/>
  <c r="D137" i="2"/>
  <c r="C137" i="2"/>
  <c r="H137" i="2" s="1"/>
  <c r="B137" i="2"/>
  <c r="D136" i="2"/>
  <c r="C136" i="2"/>
  <c r="H136" i="2" s="1"/>
  <c r="B136" i="2"/>
  <c r="D135" i="2"/>
  <c r="C135" i="2"/>
  <c r="H135" i="2" s="1"/>
  <c r="B135" i="2"/>
  <c r="D134" i="2"/>
  <c r="C134" i="2"/>
  <c r="H134" i="2" s="1"/>
  <c r="B134" i="2"/>
  <c r="D133" i="2"/>
  <c r="C133" i="2"/>
  <c r="H133" i="2" s="1"/>
  <c r="B133" i="2"/>
  <c r="D132" i="2"/>
  <c r="C132" i="2"/>
  <c r="H132" i="2" s="1"/>
  <c r="B132" i="2"/>
  <c r="D131" i="2"/>
  <c r="C131" i="2"/>
  <c r="H131" i="2" s="1"/>
  <c r="B131" i="2"/>
  <c r="D130" i="2"/>
  <c r="C130" i="2"/>
  <c r="H130" i="2" s="1"/>
  <c r="B130" i="2"/>
  <c r="D129" i="2"/>
  <c r="C129" i="2"/>
  <c r="H129" i="2" s="1"/>
  <c r="B129" i="2"/>
  <c r="D128" i="2"/>
  <c r="C128" i="2"/>
  <c r="H128" i="2" s="1"/>
  <c r="B128" i="2"/>
  <c r="D127" i="2"/>
  <c r="C127" i="2"/>
  <c r="H127" i="2" s="1"/>
  <c r="B127" i="2"/>
  <c r="D126" i="2"/>
  <c r="C126" i="2"/>
  <c r="H126" i="2" s="1"/>
  <c r="B126" i="2"/>
  <c r="D125" i="2"/>
  <c r="C125" i="2"/>
  <c r="H125" i="2" s="1"/>
  <c r="B125" i="2"/>
  <c r="D124" i="2"/>
  <c r="C124" i="2"/>
  <c r="H124" i="2" s="1"/>
  <c r="B124" i="2"/>
  <c r="D123" i="2"/>
  <c r="C123" i="2"/>
  <c r="H123" i="2" s="1"/>
  <c r="B123" i="2"/>
  <c r="D122" i="2"/>
  <c r="C122" i="2"/>
  <c r="H122" i="2" s="1"/>
  <c r="B122" i="2"/>
  <c r="D121" i="2"/>
  <c r="D140" i="2" s="1"/>
  <c r="C121" i="2"/>
  <c r="C140" i="2" s="1"/>
  <c r="B121" i="2"/>
  <c r="G119" i="2"/>
  <c r="F119" i="2"/>
  <c r="E119" i="2"/>
  <c r="D118" i="2"/>
  <c r="C118" i="2"/>
  <c r="H118" i="2" s="1"/>
  <c r="B118" i="2"/>
  <c r="D117" i="2"/>
  <c r="C117" i="2"/>
  <c r="B117" i="2"/>
  <c r="D116" i="2"/>
  <c r="C116" i="2"/>
  <c r="B116" i="2"/>
  <c r="D115" i="2"/>
  <c r="C115" i="2"/>
  <c r="H115" i="2" s="1"/>
  <c r="B115" i="2"/>
  <c r="D114" i="2"/>
  <c r="C114" i="2"/>
  <c r="H114" i="2" s="1"/>
  <c r="B114" i="2"/>
  <c r="D113" i="2"/>
  <c r="C113" i="2"/>
  <c r="B113" i="2"/>
  <c r="D112" i="2"/>
  <c r="C112" i="2"/>
  <c r="B112" i="2"/>
  <c r="D111" i="2"/>
  <c r="C111" i="2"/>
  <c r="H111" i="2" s="1"/>
  <c r="B111" i="2"/>
  <c r="D110" i="2"/>
  <c r="C110" i="2"/>
  <c r="H110" i="2" s="1"/>
  <c r="B110" i="2"/>
  <c r="D109" i="2"/>
  <c r="C109" i="2"/>
  <c r="B109" i="2"/>
  <c r="D108" i="2"/>
  <c r="C108" i="2"/>
  <c r="B108" i="2"/>
  <c r="D107" i="2"/>
  <c r="C107" i="2"/>
  <c r="H107" i="2" s="1"/>
  <c r="B107" i="2"/>
  <c r="D106" i="2"/>
  <c r="C106" i="2"/>
  <c r="H106" i="2" s="1"/>
  <c r="B106" i="2"/>
  <c r="D105" i="2"/>
  <c r="C105" i="2"/>
  <c r="B105" i="2"/>
  <c r="D104" i="2"/>
  <c r="D119" i="2" s="1"/>
  <c r="C104" i="2"/>
  <c r="B104" i="2"/>
  <c r="G102" i="2"/>
  <c r="F102" i="2"/>
  <c r="E102" i="2"/>
  <c r="D101" i="2"/>
  <c r="H101" i="2" s="1"/>
  <c r="C101" i="2"/>
  <c r="B101" i="2"/>
  <c r="D100" i="2"/>
  <c r="H100" i="2" s="1"/>
  <c r="C100" i="2"/>
  <c r="B100" i="2"/>
  <c r="D99" i="2"/>
  <c r="H99" i="2" s="1"/>
  <c r="C99" i="2"/>
  <c r="B99" i="2"/>
  <c r="D98" i="2"/>
  <c r="H98" i="2" s="1"/>
  <c r="C98" i="2"/>
  <c r="B98" i="2"/>
  <c r="D97" i="2"/>
  <c r="H97" i="2" s="1"/>
  <c r="C97" i="2"/>
  <c r="B97" i="2"/>
  <c r="D96" i="2"/>
  <c r="H96" i="2" s="1"/>
  <c r="C96" i="2"/>
  <c r="B96" i="2"/>
  <c r="D95" i="2"/>
  <c r="D102" i="2" s="1"/>
  <c r="C95" i="2"/>
  <c r="C102" i="2" s="1"/>
  <c r="B95" i="2"/>
  <c r="G93" i="2"/>
  <c r="F93" i="2"/>
  <c r="E93" i="2"/>
  <c r="D92" i="2"/>
  <c r="C92" i="2"/>
  <c r="H92" i="2" s="1"/>
  <c r="B92" i="2"/>
  <c r="D91" i="2"/>
  <c r="C91" i="2"/>
  <c r="B91" i="2"/>
  <c r="D90" i="2"/>
  <c r="C90" i="2"/>
  <c r="B90" i="2"/>
  <c r="D89" i="2"/>
  <c r="C89" i="2"/>
  <c r="H89" i="2" s="1"/>
  <c r="B89" i="2"/>
  <c r="D88" i="2"/>
  <c r="C88" i="2"/>
  <c r="H88" i="2" s="1"/>
  <c r="B88" i="2"/>
  <c r="D87" i="2"/>
  <c r="C87" i="2"/>
  <c r="B87" i="2"/>
  <c r="D86" i="2"/>
  <c r="C86" i="2"/>
  <c r="B86" i="2"/>
  <c r="D85" i="2"/>
  <c r="C85" i="2"/>
  <c r="H85" i="2" s="1"/>
  <c r="B85" i="2"/>
  <c r="D84" i="2"/>
  <c r="C84" i="2"/>
  <c r="H84" i="2" s="1"/>
  <c r="B84" i="2"/>
  <c r="D83" i="2"/>
  <c r="C83" i="2"/>
  <c r="B83" i="2"/>
  <c r="D82" i="2"/>
  <c r="C82" i="2"/>
  <c r="B82" i="2"/>
  <c r="D81" i="2"/>
  <c r="C81" i="2"/>
  <c r="H81" i="2" s="1"/>
  <c r="B81" i="2"/>
  <c r="D80" i="2"/>
  <c r="C80" i="2"/>
  <c r="H80" i="2" s="1"/>
  <c r="B80" i="2"/>
  <c r="D79" i="2"/>
  <c r="C79" i="2"/>
  <c r="B79" i="2"/>
  <c r="D78" i="2"/>
  <c r="C78" i="2"/>
  <c r="B78" i="2"/>
  <c r="D77" i="2"/>
  <c r="C77" i="2"/>
  <c r="H77" i="2" s="1"/>
  <c r="B77" i="2"/>
  <c r="D76" i="2"/>
  <c r="C76" i="2"/>
  <c r="H76" i="2" s="1"/>
  <c r="B76" i="2"/>
  <c r="D75" i="2"/>
  <c r="C75" i="2"/>
  <c r="B75" i="2"/>
  <c r="D74" i="2"/>
  <c r="D93" i="2" s="1"/>
  <c r="C74" i="2"/>
  <c r="B74" i="2"/>
  <c r="D73" i="2"/>
  <c r="C73" i="2"/>
  <c r="H73" i="2" s="1"/>
  <c r="B73" i="2"/>
  <c r="D72" i="2"/>
  <c r="C72" i="2"/>
  <c r="H72" i="2" s="1"/>
  <c r="B72" i="2"/>
  <c r="G70" i="2"/>
  <c r="F70" i="2"/>
  <c r="E70" i="2"/>
  <c r="C70" i="2"/>
  <c r="D69" i="2"/>
  <c r="C69" i="2"/>
  <c r="H69" i="2" s="1"/>
  <c r="B69" i="2"/>
  <c r="D68" i="2"/>
  <c r="C68" i="2"/>
  <c r="H68" i="2" s="1"/>
  <c r="B68" i="2"/>
  <c r="D67" i="2"/>
  <c r="D70" i="2" s="1"/>
  <c r="C67" i="2"/>
  <c r="H67" i="2" s="1"/>
  <c r="B67" i="2"/>
  <c r="G65" i="2"/>
  <c r="F65" i="2"/>
  <c r="E65" i="2"/>
  <c r="D64" i="2"/>
  <c r="C64" i="2"/>
  <c r="B64" i="2"/>
  <c r="D63" i="2"/>
  <c r="C63" i="2"/>
  <c r="H63" i="2" s="1"/>
  <c r="B63" i="2"/>
  <c r="D62" i="2"/>
  <c r="C62" i="2"/>
  <c r="H62" i="2" s="1"/>
  <c r="B62" i="2"/>
  <c r="D61" i="2"/>
  <c r="C61" i="2"/>
  <c r="B61" i="2"/>
  <c r="D60" i="2"/>
  <c r="C60" i="2"/>
  <c r="B60" i="2"/>
  <c r="D59" i="2"/>
  <c r="C59" i="2"/>
  <c r="H59" i="2" s="1"/>
  <c r="B59" i="2"/>
  <c r="D58" i="2"/>
  <c r="C58" i="2"/>
  <c r="B58" i="2"/>
  <c r="D57" i="2"/>
  <c r="C57" i="2"/>
  <c r="B57" i="2"/>
  <c r="D56" i="2"/>
  <c r="C56" i="2"/>
  <c r="B56" i="2"/>
  <c r="D55" i="2"/>
  <c r="C55" i="2"/>
  <c r="H55" i="2" s="1"/>
  <c r="B55" i="2"/>
  <c r="D54" i="2"/>
  <c r="C54" i="2"/>
  <c r="H54" i="2" s="1"/>
  <c r="B54" i="2"/>
  <c r="D53" i="2"/>
  <c r="C53" i="2"/>
  <c r="B53" i="2"/>
  <c r="D52" i="2"/>
  <c r="C52" i="2"/>
  <c r="B52" i="2"/>
  <c r="D51" i="2"/>
  <c r="C51" i="2"/>
  <c r="H51" i="2" s="1"/>
  <c r="B51" i="2"/>
  <c r="D50" i="2"/>
  <c r="C50" i="2"/>
  <c r="H50" i="2" s="1"/>
  <c r="B50" i="2"/>
  <c r="D49" i="2"/>
  <c r="C49" i="2"/>
  <c r="H49" i="2" s="1"/>
  <c r="B49" i="2"/>
  <c r="D48" i="2"/>
  <c r="C48" i="2"/>
  <c r="B48" i="2"/>
  <c r="D47" i="2"/>
  <c r="C47" i="2"/>
  <c r="H47" i="2" s="1"/>
  <c r="B47" i="2"/>
  <c r="D46" i="2"/>
  <c r="C46" i="2"/>
  <c r="H46" i="2" s="1"/>
  <c r="B46" i="2"/>
  <c r="D45" i="2"/>
  <c r="C45" i="2"/>
  <c r="H45" i="2" s="1"/>
  <c r="B45" i="2"/>
  <c r="D44" i="2"/>
  <c r="C44" i="2"/>
  <c r="B44" i="2"/>
  <c r="D43" i="2"/>
  <c r="C43" i="2"/>
  <c r="H43" i="2" s="1"/>
  <c r="B43" i="2"/>
  <c r="D42" i="2"/>
  <c r="C42" i="2"/>
  <c r="H42" i="2" s="1"/>
  <c r="B42" i="2"/>
  <c r="D41" i="2"/>
  <c r="C41" i="2"/>
  <c r="H41" i="2" s="1"/>
  <c r="B41" i="2"/>
  <c r="D40" i="2"/>
  <c r="C40" i="2"/>
  <c r="B40" i="2"/>
  <c r="D39" i="2"/>
  <c r="C39" i="2"/>
  <c r="H39" i="2" s="1"/>
  <c r="B39" i="2"/>
  <c r="D38" i="2"/>
  <c r="C38" i="2"/>
  <c r="H38" i="2" s="1"/>
  <c r="B38" i="2"/>
  <c r="D37" i="2"/>
  <c r="C37" i="2"/>
  <c r="H37" i="2" s="1"/>
  <c r="B37" i="2"/>
  <c r="D36" i="2"/>
  <c r="C36" i="2"/>
  <c r="B36" i="2"/>
  <c r="D35" i="2"/>
  <c r="C35" i="2"/>
  <c r="H35" i="2" s="1"/>
  <c r="B35" i="2"/>
  <c r="D34" i="2"/>
  <c r="C34" i="2"/>
  <c r="H34" i="2" s="1"/>
  <c r="B34" i="2"/>
  <c r="D33" i="2"/>
  <c r="C33" i="2"/>
  <c r="H33" i="2" s="1"/>
  <c r="B33" i="2"/>
  <c r="D32" i="2"/>
  <c r="C32" i="2"/>
  <c r="B32" i="2"/>
  <c r="D31" i="2"/>
  <c r="C31" i="2"/>
  <c r="H31" i="2" s="1"/>
  <c r="B31" i="2"/>
  <c r="D30" i="2"/>
  <c r="C30" i="2"/>
  <c r="H30" i="2" s="1"/>
  <c r="B30" i="2"/>
  <c r="D29" i="2"/>
  <c r="C29" i="2"/>
  <c r="H29" i="2" s="1"/>
  <c r="B29" i="2"/>
  <c r="D28" i="2"/>
  <c r="C28" i="2"/>
  <c r="B28" i="2"/>
  <c r="D27" i="2"/>
  <c r="C27" i="2"/>
  <c r="H27" i="2" s="1"/>
  <c r="B27" i="2"/>
  <c r="D26" i="2"/>
  <c r="C26" i="2"/>
  <c r="B26" i="2"/>
  <c r="F23" i="2"/>
  <c r="E23" i="2"/>
  <c r="H22" i="2"/>
  <c r="G22" i="2"/>
  <c r="G23" i="2" s="1"/>
  <c r="D20" i="2"/>
  <c r="C20" i="2"/>
  <c r="H20" i="2" s="1"/>
  <c r="D19" i="2"/>
  <c r="C19" i="2"/>
  <c r="D18" i="2"/>
  <c r="C18" i="2"/>
  <c r="H18" i="2" s="1"/>
  <c r="D17" i="2"/>
  <c r="C17" i="2"/>
  <c r="D16" i="2"/>
  <c r="C16" i="2"/>
  <c r="H16" i="2" s="1"/>
  <c r="D15" i="2"/>
  <c r="C15" i="2"/>
  <c r="H15" i="2" s="1"/>
  <c r="D12" i="2"/>
  <c r="H12" i="2" s="1"/>
  <c r="D11" i="2"/>
  <c r="H11" i="2" s="1"/>
  <c r="D10" i="2"/>
  <c r="C10" i="2"/>
  <c r="H10" i="2" s="1"/>
  <c r="H70" i="2" l="1"/>
  <c r="H95" i="2"/>
  <c r="H102" i="2" s="1"/>
  <c r="F185" i="2"/>
  <c r="F186" i="2" s="1"/>
  <c r="D23" i="2"/>
  <c r="C65" i="2"/>
  <c r="D65" i="2"/>
  <c r="H87" i="2"/>
  <c r="H105" i="2"/>
  <c r="H109" i="2"/>
  <c r="H113" i="2"/>
  <c r="H117" i="2"/>
  <c r="H121" i="2"/>
  <c r="H140" i="2" s="1"/>
  <c r="H144" i="2"/>
  <c r="H148" i="2"/>
  <c r="H152" i="2"/>
  <c r="H156" i="2"/>
  <c r="H160" i="2"/>
  <c r="H164" i="2"/>
  <c r="H168" i="2"/>
  <c r="H181" i="2" s="1"/>
  <c r="H17" i="2"/>
  <c r="H19" i="2"/>
  <c r="H28" i="2"/>
  <c r="H32" i="2"/>
  <c r="H36" i="2"/>
  <c r="H40" i="2"/>
  <c r="H44" i="2"/>
  <c r="H48" i="2"/>
  <c r="H52" i="2"/>
  <c r="H56" i="2"/>
  <c r="H60" i="2"/>
  <c r="H64" i="2"/>
  <c r="E185" i="2"/>
  <c r="H108" i="2"/>
  <c r="H112" i="2"/>
  <c r="H116" i="2"/>
  <c r="H143" i="2"/>
  <c r="H147" i="2"/>
  <c r="H151" i="2"/>
  <c r="H155" i="2"/>
  <c r="H159" i="2"/>
  <c r="H163" i="2"/>
  <c r="H23" i="2"/>
  <c r="C166" i="2"/>
  <c r="H142" i="2"/>
  <c r="H26" i="2"/>
  <c r="H58" i="2"/>
  <c r="H75" i="2"/>
  <c r="H79" i="2"/>
  <c r="H83" i="2"/>
  <c r="H91" i="2"/>
  <c r="C119" i="2"/>
  <c r="H104" i="2"/>
  <c r="G185" i="2"/>
  <c r="G186" i="2" s="1"/>
  <c r="C23" i="2"/>
  <c r="D185" i="2"/>
  <c r="D186" i="2" s="1"/>
  <c r="E186" i="2"/>
  <c r="H53" i="2"/>
  <c r="H57" i="2"/>
  <c r="H61" i="2"/>
  <c r="H74" i="2"/>
  <c r="H78" i="2"/>
  <c r="H82" i="2"/>
  <c r="H86" i="2"/>
  <c r="H90" i="2"/>
  <c r="C93" i="2"/>
  <c r="C185" i="2" l="1"/>
  <c r="H93" i="2"/>
  <c r="H119" i="2"/>
  <c r="H166" i="2"/>
  <c r="H65" i="2"/>
  <c r="H185" i="2" s="1"/>
  <c r="H186" i="2" s="1"/>
  <c r="C186" i="2"/>
</calcChain>
</file>

<file path=xl/sharedStrings.xml><?xml version="1.0" encoding="utf-8"?>
<sst xmlns="http://schemas.openxmlformats.org/spreadsheetml/2006/main" count="55" uniqueCount="45">
  <si>
    <t>Report on Utilization of Disaster Risk Reduction and Management Fund</t>
  </si>
  <si>
    <t>LDRRMF</t>
  </si>
  <si>
    <t>Quick Response</t>
  </si>
  <si>
    <t xml:space="preserve">Mitigation </t>
  </si>
  <si>
    <t>NDRRMF</t>
  </si>
  <si>
    <t>From Other</t>
  </si>
  <si>
    <t xml:space="preserve">From Other </t>
  </si>
  <si>
    <t>Total</t>
  </si>
  <si>
    <t>Particulars</t>
  </si>
  <si>
    <t>Fund (QRF)</t>
  </si>
  <si>
    <t>Fund</t>
  </si>
  <si>
    <t>LGU's</t>
  </si>
  <si>
    <t>Sources</t>
  </si>
  <si>
    <t>A. Sources of Funds:</t>
  </si>
  <si>
    <t xml:space="preserve">   Continuing   Appropriation </t>
  </si>
  <si>
    <t xml:space="preserve">   Continuing   Allotment</t>
  </si>
  <si>
    <t>Previous Year's Approp</t>
  </si>
  <si>
    <t xml:space="preserve">       transferred to the </t>
  </si>
  <si>
    <t xml:space="preserve">      Special Trust Fund -2014</t>
  </si>
  <si>
    <t xml:space="preserve">      Special Trust Fund -2015</t>
  </si>
  <si>
    <t xml:space="preserve">      Special Trust Fund -2016</t>
  </si>
  <si>
    <t xml:space="preserve">      Special Trust Fund -2017</t>
  </si>
  <si>
    <t xml:space="preserve">      Special Trust Fund -2018</t>
  </si>
  <si>
    <t xml:space="preserve">      Special Trust Fund -2019</t>
  </si>
  <si>
    <t>Transfers/Grants</t>
  </si>
  <si>
    <t xml:space="preserve">      PCSO</t>
  </si>
  <si>
    <t>Total Funds Available</t>
  </si>
  <si>
    <t>B. Utilization</t>
  </si>
  <si>
    <t>Current Appropriation</t>
  </si>
  <si>
    <t xml:space="preserve">      Sub-total</t>
  </si>
  <si>
    <t>Continuing Appropriation</t>
  </si>
  <si>
    <t>Continuing Allotment</t>
  </si>
  <si>
    <t>Special Trust Fund - 2014</t>
  </si>
  <si>
    <t>Special Trust Fund - 2015</t>
  </si>
  <si>
    <t>Special Trust Fund - 2016</t>
  </si>
  <si>
    <t>Special Trust Fund - 2017</t>
  </si>
  <si>
    <t>Special Trust Fund - 2018</t>
  </si>
  <si>
    <t>Total Utilization</t>
  </si>
  <si>
    <t>Unutilized Balance</t>
  </si>
  <si>
    <t>WINONA J. AVENIDO, CPA, MPA</t>
  </si>
  <si>
    <t>Provincial Accountant</t>
  </si>
  <si>
    <t>1st Quarter, CY 2020</t>
  </si>
  <si>
    <t>Province of DAVAO DEL NORTE</t>
  </si>
  <si>
    <t xml:space="preserve">   Current Appropriation</t>
  </si>
  <si>
    <t>We hereby certify that we have reviewed the contents and hereby attest to the veracity and correctness of the data or information contained in this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</si>
</sst>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u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43" fontId="5" fillId="0" borderId="0" xfId="1" applyFont="1"/>
    <xf numFmtId="0" fontId="5" fillId="0" borderId="1" xfId="0" applyFont="1" applyBorder="1"/>
    <xf numFmtId="43" fontId="5" fillId="0" borderId="4" xfId="1" applyFont="1" applyBorder="1"/>
    <xf numFmtId="43" fontId="5" fillId="0" borderId="1" xfId="1" applyFont="1" applyBorder="1"/>
    <xf numFmtId="0" fontId="5" fillId="0" borderId="5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5" fillId="0" borderId="0" xfId="1" applyFont="1" applyAlignment="1">
      <alignment horizontal="center"/>
    </xf>
    <xf numFmtId="43" fontId="5" fillId="0" borderId="5" xfId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3" fontId="5" fillId="0" borderId="5" xfId="1" applyFont="1" applyBorder="1"/>
    <xf numFmtId="0" fontId="5" fillId="0" borderId="6" xfId="0" applyFont="1" applyBorder="1"/>
    <xf numFmtId="9" fontId="5" fillId="0" borderId="7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43" fontId="5" fillId="0" borderId="7" xfId="1" applyFont="1" applyBorder="1"/>
    <xf numFmtId="43" fontId="5" fillId="0" borderId="6" xfId="1" applyFont="1" applyBorder="1"/>
    <xf numFmtId="0" fontId="6" fillId="0" borderId="8" xfId="0" applyFont="1" applyBorder="1"/>
    <xf numFmtId="43" fontId="5" fillId="0" borderId="9" xfId="1" applyFont="1" applyBorder="1"/>
    <xf numFmtId="0" fontId="5" fillId="0" borderId="8" xfId="0" applyFont="1" applyBorder="1"/>
    <xf numFmtId="43" fontId="5" fillId="0" borderId="0" xfId="1" applyFont="1" applyAlignment="1">
      <alignment horizontal="right"/>
    </xf>
    <xf numFmtId="43" fontId="5" fillId="0" borderId="0" xfId="0" applyNumberFormat="1" applyFont="1"/>
    <xf numFmtId="43" fontId="0" fillId="0" borderId="0" xfId="1" applyFont="1"/>
    <xf numFmtId="0" fontId="5" fillId="0" borderId="0" xfId="0" applyFont="1" applyAlignment="1">
      <alignment horizontal="left"/>
    </xf>
    <xf numFmtId="43" fontId="6" fillId="0" borderId="10" xfId="1" applyFont="1" applyBorder="1"/>
    <xf numFmtId="43" fontId="6" fillId="0" borderId="3" xfId="1" applyFont="1" applyBorder="1"/>
    <xf numFmtId="49" fontId="5" fillId="0" borderId="8" xfId="0" applyNumberFormat="1" applyFont="1" applyBorder="1"/>
    <xf numFmtId="43" fontId="5" fillId="0" borderId="10" xfId="1" applyFont="1" applyBorder="1"/>
    <xf numFmtId="43" fontId="5" fillId="0" borderId="3" xfId="1" applyFont="1" applyBorder="1"/>
    <xf numFmtId="43" fontId="5" fillId="0" borderId="8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0" borderId="13" xfId="0" applyFont="1" applyBorder="1"/>
    <xf numFmtId="43" fontId="6" fillId="0" borderId="14" xfId="1" applyFont="1" applyBorder="1"/>
    <xf numFmtId="43" fontId="6" fillId="0" borderId="15" xfId="1" applyFont="1" applyBorder="1"/>
    <xf numFmtId="0" fontId="9" fillId="0" borderId="0" xfId="0" applyFont="1"/>
    <xf numFmtId="43" fontId="7" fillId="0" borderId="0" xfId="1" applyFont="1"/>
    <xf numFmtId="43" fontId="10" fillId="0" borderId="0" xfId="1" applyFont="1"/>
    <xf numFmtId="43" fontId="7" fillId="0" borderId="0" xfId="0" applyNumberFormat="1" applyFont="1"/>
    <xf numFmtId="43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0" fontId="7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191</xdr:row>
      <xdr:rowOff>152400</xdr:rowOff>
    </xdr:from>
    <xdr:to>
      <xdr:col>1</xdr:col>
      <xdr:colOff>2308860</xdr:colOff>
      <xdr:row>193</xdr:row>
      <xdr:rowOff>143286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6880" y="16314420"/>
          <a:ext cx="1089660" cy="3566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DELLE/desktop/LDRRM/2020/03.2020.LDR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3rd"/>
      <sheetName val="As of"/>
      <sheetName val="2nd Qtr"/>
      <sheetName val="1sem"/>
      <sheetName val="app"/>
      <sheetName val="EXP"/>
      <sheetName val="calamity"/>
      <sheetName val="Sheet1"/>
      <sheetName val="cip"/>
      <sheetName val="Current.APP"/>
      <sheetName val="Cont.APP"/>
      <sheetName val="Cont. Allot"/>
      <sheetName val="App(adj&amp;obl)"/>
      <sheetName val="70% utilization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>
        <row r="33">
          <cell r="F33">
            <v>0</v>
          </cell>
        </row>
      </sheetData>
      <sheetData sheetId="6">
        <row r="10">
          <cell r="G10">
            <v>27866603</v>
          </cell>
          <cell r="I10">
            <v>28866603</v>
          </cell>
          <cell r="J10">
            <v>67355407</v>
          </cell>
        </row>
        <row r="11">
          <cell r="J11">
            <v>5350000</v>
          </cell>
        </row>
        <row r="12">
          <cell r="J12">
            <v>8787836.1400000006</v>
          </cell>
        </row>
        <row r="24">
          <cell r="B24" t="str">
            <v>Agricultural &amp; Forestry Equipment</v>
          </cell>
          <cell r="I24">
            <v>0</v>
          </cell>
          <cell r="J24">
            <v>0</v>
          </cell>
        </row>
        <row r="25">
          <cell r="B25" t="str">
            <v>Info. And Communcation Technology Eqpt.</v>
          </cell>
          <cell r="I25">
            <v>0</v>
          </cell>
          <cell r="J25">
            <v>0</v>
          </cell>
        </row>
        <row r="26">
          <cell r="B26" t="str">
            <v>Office Equipment</v>
          </cell>
          <cell r="I26">
            <v>0</v>
          </cell>
          <cell r="J26">
            <v>0</v>
          </cell>
        </row>
        <row r="27">
          <cell r="B27" t="str">
            <v>Communication Equipment</v>
          </cell>
          <cell r="I27">
            <v>0</v>
          </cell>
          <cell r="J27">
            <v>0</v>
          </cell>
        </row>
        <row r="28">
          <cell r="B28" t="str">
            <v>Furniture &amp; Fixtures</v>
          </cell>
          <cell r="I28">
            <v>0</v>
          </cell>
          <cell r="J28">
            <v>0</v>
          </cell>
        </row>
        <row r="29">
          <cell r="B29" t="str">
            <v>Disaster Response and Rescue Equipment</v>
          </cell>
          <cell r="I29">
            <v>0</v>
          </cell>
          <cell r="J29">
            <v>0</v>
          </cell>
        </row>
        <row r="30">
          <cell r="B30" t="str">
            <v>Motor Vehicles</v>
          </cell>
          <cell r="I30">
            <v>0</v>
          </cell>
          <cell r="J30">
            <v>0</v>
          </cell>
        </row>
        <row r="31">
          <cell r="B31" t="str">
            <v>Construction in Progress-Infrastructure Assets</v>
          </cell>
          <cell r="I31">
            <v>0</v>
          </cell>
          <cell r="J31">
            <v>0</v>
          </cell>
        </row>
        <row r="32">
          <cell r="B32" t="str">
            <v>Rehab./Impvt. Of Sto. Niño-Daligdigon-Paiton</v>
          </cell>
          <cell r="I32">
            <v>0</v>
          </cell>
          <cell r="J32">
            <v>0</v>
          </cell>
        </row>
        <row r="33">
          <cell r="B33" t="str">
            <v>Rehab./Impvt. Of San Miguel-Moslog-Kinamayan, ST</v>
          </cell>
          <cell r="I33">
            <v>0</v>
          </cell>
          <cell r="J33">
            <v>0</v>
          </cell>
        </row>
        <row r="34">
          <cell r="B34" t="str">
            <v>Impvt. Of Mangalcal to Diamond Creek FMR Opening</v>
          </cell>
          <cell r="I34">
            <v>0</v>
          </cell>
          <cell r="J34">
            <v>0</v>
          </cell>
        </row>
        <row r="35">
          <cell r="B35" t="str">
            <v>Impvt. Of Mabaus-Salvacion Prov'l. Rd. Continuing</v>
          </cell>
          <cell r="I35">
            <v>0</v>
          </cell>
          <cell r="J35">
            <v>0</v>
          </cell>
        </row>
        <row r="36">
          <cell r="B36" t="str">
            <v>Other Property, Plant and Equipment</v>
          </cell>
          <cell r="I36">
            <v>0</v>
          </cell>
          <cell r="J36">
            <v>0</v>
          </cell>
        </row>
        <row r="37">
          <cell r="B37" t="str">
            <v>Impvt. &amp; Desiltation of Camoning Creek</v>
          </cell>
          <cell r="I37">
            <v>0</v>
          </cell>
          <cell r="J37">
            <v>0</v>
          </cell>
        </row>
        <row r="38">
          <cell r="B38" t="str">
            <v>Desiltation of Ising Creek, Carmen</v>
          </cell>
          <cell r="I38">
            <v>0</v>
          </cell>
          <cell r="J38">
            <v>0</v>
          </cell>
        </row>
        <row r="39">
          <cell r="B39" t="str">
            <v>Desiltation of Buhang Creek, Anibongan, Carmen</v>
          </cell>
          <cell r="I39">
            <v>0</v>
          </cell>
          <cell r="J39">
            <v>0</v>
          </cell>
        </row>
        <row r="40">
          <cell r="B40" t="str">
            <v>Impvt. Of Saug-Sonlon-Bdry. Longganapan</v>
          </cell>
          <cell r="I40">
            <v>0</v>
          </cell>
          <cell r="J40">
            <v>0</v>
          </cell>
        </row>
        <row r="41">
          <cell r="B41" t="str">
            <v>Single Barrel Box Culvert @Mangalcal-Diamond Creek</v>
          </cell>
          <cell r="I41">
            <v>0</v>
          </cell>
          <cell r="J41">
            <v>0</v>
          </cell>
        </row>
        <row r="42">
          <cell r="B42" t="str">
            <v>Travelling Expenses- Local</v>
          </cell>
          <cell r="I42">
            <v>0</v>
          </cell>
          <cell r="J42">
            <v>1960</v>
          </cell>
        </row>
        <row r="43">
          <cell r="B43" t="str">
            <v>Travelling Expenses - Foreign</v>
          </cell>
          <cell r="I43">
            <v>0</v>
          </cell>
          <cell r="J43">
            <v>0</v>
          </cell>
        </row>
        <row r="44">
          <cell r="B44" t="str">
            <v>Training Expenses</v>
          </cell>
          <cell r="I44">
            <v>0</v>
          </cell>
          <cell r="J44">
            <v>16000</v>
          </cell>
        </row>
        <row r="45">
          <cell r="B45" t="str">
            <v>Office Supplies Expenses</v>
          </cell>
          <cell r="I45">
            <v>0</v>
          </cell>
          <cell r="J45">
            <v>0</v>
          </cell>
        </row>
        <row r="46">
          <cell r="B46" t="str">
            <v>Food Supplies Expenses</v>
          </cell>
          <cell r="I46">
            <v>0</v>
          </cell>
          <cell r="J46">
            <v>0</v>
          </cell>
        </row>
        <row r="47">
          <cell r="B47" t="str">
            <v>Welfare Goods Expenses</v>
          </cell>
          <cell r="I47">
            <v>7355000</v>
          </cell>
          <cell r="J47">
            <v>0</v>
          </cell>
        </row>
        <row r="48">
          <cell r="B48" t="str">
            <v>Agricultural &amp; Marine Supplies Expenses</v>
          </cell>
          <cell r="I48">
            <v>0</v>
          </cell>
          <cell r="J48">
            <v>0</v>
          </cell>
        </row>
        <row r="49">
          <cell r="B49" t="str">
            <v>Medical, Dental and Laboratory Supplies Expenses</v>
          </cell>
          <cell r="I49">
            <v>0</v>
          </cell>
          <cell r="J49">
            <v>0</v>
          </cell>
        </row>
        <row r="50">
          <cell r="B50" t="str">
            <v>Other Supplies &amp; Materials Expenses</v>
          </cell>
          <cell r="I50">
            <v>0</v>
          </cell>
          <cell r="J50">
            <v>10711.5</v>
          </cell>
        </row>
        <row r="51">
          <cell r="B51" t="str">
            <v>Representation Expenses</v>
          </cell>
          <cell r="I51">
            <v>0</v>
          </cell>
          <cell r="J51">
            <v>25402.2</v>
          </cell>
        </row>
        <row r="52">
          <cell r="B52" t="str">
            <v>Rent Expenses</v>
          </cell>
          <cell r="I52">
            <v>0</v>
          </cell>
          <cell r="J52">
            <v>0</v>
          </cell>
        </row>
        <row r="53">
          <cell r="B53" t="str">
            <v>Fuel, Oil and Lubricants Expenses</v>
          </cell>
          <cell r="I53">
            <v>0</v>
          </cell>
          <cell r="J53">
            <v>0</v>
          </cell>
        </row>
        <row r="54">
          <cell r="B54" t="str">
            <v>Telephone Expenses</v>
          </cell>
          <cell r="I54">
            <v>0</v>
          </cell>
          <cell r="J54">
            <v>3000</v>
          </cell>
        </row>
        <row r="55">
          <cell r="B55" t="str">
            <v>Internet Subscription Expenses</v>
          </cell>
          <cell r="I55">
            <v>0</v>
          </cell>
          <cell r="J55">
            <v>19725.2</v>
          </cell>
        </row>
        <row r="56">
          <cell r="B56" t="str">
            <v>Printing and Publication Expenses</v>
          </cell>
          <cell r="I56">
            <v>0</v>
          </cell>
          <cell r="J56">
            <v>0</v>
          </cell>
        </row>
        <row r="57">
          <cell r="B57" t="str">
            <v>Insurance Expenses</v>
          </cell>
          <cell r="I57">
            <v>0</v>
          </cell>
          <cell r="J57">
            <v>15445.65</v>
          </cell>
        </row>
        <row r="58">
          <cell r="B58" t="str">
            <v>Drugs and Medicines Expenses</v>
          </cell>
          <cell r="I58">
            <v>0</v>
          </cell>
          <cell r="J58">
            <v>0</v>
          </cell>
        </row>
        <row r="59">
          <cell r="B59" t="str">
            <v>Donations</v>
          </cell>
          <cell r="I59">
            <v>1000000</v>
          </cell>
          <cell r="J59">
            <v>602000</v>
          </cell>
        </row>
        <row r="60">
          <cell r="B60" t="str">
            <v>Repairs and Maint. - Machinery and Eqpt.</v>
          </cell>
          <cell r="I60">
            <v>0</v>
          </cell>
          <cell r="J60">
            <v>0</v>
          </cell>
        </row>
        <row r="61">
          <cell r="B61" t="str">
            <v>Repairs and Maint. - Transportation Eqt.</v>
          </cell>
          <cell r="I61">
            <v>0</v>
          </cell>
          <cell r="J61">
            <v>300</v>
          </cell>
        </row>
        <row r="62">
          <cell r="B62" t="str">
            <v>Other Maintenance &amp; Operating Expenses</v>
          </cell>
          <cell r="I62">
            <v>0</v>
          </cell>
          <cell r="J62">
            <v>1066606.92</v>
          </cell>
        </row>
        <row r="65">
          <cell r="B65" t="str">
            <v>Land</v>
          </cell>
          <cell r="I65">
            <v>0</v>
          </cell>
          <cell r="J65">
            <v>0</v>
          </cell>
        </row>
        <row r="66">
          <cell r="B66" t="str">
            <v>Const. of Provincial Evacuation Center</v>
          </cell>
          <cell r="I66">
            <v>0</v>
          </cell>
          <cell r="J66">
            <v>0</v>
          </cell>
        </row>
        <row r="67">
          <cell r="B67" t="str">
            <v>Rehab. Of Canal Lining &amp; Slope Protection @San Agustin ES</v>
          </cell>
          <cell r="I67">
            <v>0</v>
          </cell>
          <cell r="J67">
            <v>0</v>
          </cell>
        </row>
        <row r="70">
          <cell r="B70" t="str">
            <v>Communication Equipment</v>
          </cell>
          <cell r="I70">
            <v>0</v>
          </cell>
          <cell r="J70">
            <v>0</v>
          </cell>
        </row>
        <row r="71">
          <cell r="B71" t="str">
            <v>Info. And Communication Technology Eqpt.</v>
          </cell>
          <cell r="I71">
            <v>0</v>
          </cell>
          <cell r="J71">
            <v>0</v>
          </cell>
        </row>
        <row r="72">
          <cell r="B72" t="str">
            <v>Disaster Response and Rescue Equipment</v>
          </cell>
          <cell r="I72">
            <v>0</v>
          </cell>
          <cell r="J72">
            <v>0</v>
          </cell>
        </row>
        <row r="73">
          <cell r="B73" t="str">
            <v>Other Machinery and Equipment</v>
          </cell>
          <cell r="I73">
            <v>0</v>
          </cell>
          <cell r="J73">
            <v>0</v>
          </cell>
        </row>
        <row r="74">
          <cell r="B74" t="str">
            <v>Motor Vehicle</v>
          </cell>
          <cell r="I74">
            <v>0</v>
          </cell>
          <cell r="J74">
            <v>0</v>
          </cell>
        </row>
        <row r="75">
          <cell r="B75" t="str">
            <v>Ground Development &amp; Landscape at PDRRM</v>
          </cell>
          <cell r="I75">
            <v>0</v>
          </cell>
          <cell r="J75">
            <v>182532.32</v>
          </cell>
        </row>
        <row r="76">
          <cell r="B76" t="str">
            <v>Rehab. Of Dujali-Pawas-SanVicenteRCDGAbutmentA&amp;B</v>
          </cell>
          <cell r="I76">
            <v>0</v>
          </cell>
          <cell r="J76">
            <v>0</v>
          </cell>
        </row>
        <row r="77">
          <cell r="B77" t="str">
            <v>Rehab./Impvt. Of Sonlon-Longanapan Road, Asuncion</v>
          </cell>
          <cell r="I77">
            <v>0</v>
          </cell>
          <cell r="J77">
            <v>205952.1</v>
          </cell>
        </row>
        <row r="78">
          <cell r="B78" t="str">
            <v>Rehab./Impvt. Of New Casay-Bugtong Talisay Rd. (Ph. II)</v>
          </cell>
          <cell r="I78">
            <v>0</v>
          </cell>
          <cell r="J78">
            <v>0</v>
          </cell>
        </row>
        <row r="79">
          <cell r="B79" t="str">
            <v>Rehab./Impvt. Of Prk. 1-Prk. 2, Sitio Pawas Provl. Road</v>
          </cell>
          <cell r="I79">
            <v>0</v>
          </cell>
          <cell r="J79">
            <v>0</v>
          </cell>
        </row>
        <row r="80">
          <cell r="B80" t="str">
            <v>Rep/Rehab of Upper Tuganay Dike Along Casig-ang Section</v>
          </cell>
          <cell r="I80">
            <v>0</v>
          </cell>
          <cell r="J80">
            <v>0</v>
          </cell>
        </row>
        <row r="81">
          <cell r="B81" t="str">
            <v>Upgrading of RCPC Along Jct. Hi-way Doña Andrea-Capungagan</v>
          </cell>
          <cell r="I81">
            <v>0</v>
          </cell>
          <cell r="J81">
            <v>0</v>
          </cell>
        </row>
        <row r="82">
          <cell r="B82" t="str">
            <v>Upgrading of RCPC Along Jct. Hi-way Luna-Mamacao-Narra Rd.</v>
          </cell>
          <cell r="I82">
            <v>0</v>
          </cell>
          <cell r="J82">
            <v>0</v>
          </cell>
        </row>
        <row r="83">
          <cell r="B83" t="str">
            <v>Rep/Rehab of Drainage System &amp; Grnd Gravelling @ Kimamon NH</v>
          </cell>
          <cell r="I83">
            <v>0</v>
          </cell>
          <cell r="J83">
            <v>0</v>
          </cell>
        </row>
        <row r="84">
          <cell r="B84" t="str">
            <v>Rehab. Of Pamacaun-Lasang-Banate Provl. Road</v>
          </cell>
          <cell r="I84">
            <v>0</v>
          </cell>
          <cell r="J84">
            <v>0</v>
          </cell>
        </row>
        <row r="85">
          <cell r="B85" t="str">
            <v>Rehab. Of Del Pilar Jct. Silangan</v>
          </cell>
          <cell r="I85">
            <v>0</v>
          </cell>
          <cell r="J85">
            <v>89937.53</v>
          </cell>
        </row>
        <row r="86">
          <cell r="B86" t="str">
            <v>Rehab. Of Mesaoy-Jct. Mahayahay Road</v>
          </cell>
          <cell r="I86">
            <v>0</v>
          </cell>
          <cell r="J86">
            <v>98356.47</v>
          </cell>
        </row>
        <row r="87">
          <cell r="B87" t="str">
            <v>Rehab. of Sta. Fe-Mambing Rd. &amp; Slope Protection</v>
          </cell>
          <cell r="I87">
            <v>0</v>
          </cell>
          <cell r="J87">
            <v>0</v>
          </cell>
        </row>
        <row r="88">
          <cell r="B88" t="str">
            <v>Drainage Impvt. Of Prk. Carnations, New Pandan, Panabo</v>
          </cell>
          <cell r="I88">
            <v>0</v>
          </cell>
          <cell r="J88">
            <v>34500</v>
          </cell>
        </row>
        <row r="89">
          <cell r="B89" t="str">
            <v>Rehab. Of Dujali-Balisong-Magupising Provl. Road</v>
          </cell>
          <cell r="I89">
            <v>0</v>
          </cell>
          <cell r="J89">
            <v>163449.71</v>
          </cell>
        </row>
        <row r="90">
          <cell r="B90" t="str">
            <v>Rehab. Of Libuganon Rvr. Along Kap.-Mabantao-Florida</v>
          </cell>
          <cell r="I90">
            <v>0</v>
          </cell>
          <cell r="J90">
            <v>0</v>
          </cell>
        </row>
        <row r="97">
          <cell r="B97" t="str">
            <v>Information and Communication Technology Equipment</v>
          </cell>
          <cell r="I97">
            <v>0</v>
          </cell>
          <cell r="J97">
            <v>0</v>
          </cell>
        </row>
        <row r="98">
          <cell r="B98" t="str">
            <v>Furniture and Fixtures</v>
          </cell>
          <cell r="I98">
            <v>0</v>
          </cell>
          <cell r="J98">
            <v>0</v>
          </cell>
        </row>
        <row r="99">
          <cell r="B99" t="str">
            <v>Const. Of Single Barrel 4.0mx4.0m RCBC, Carmen</v>
          </cell>
          <cell r="I99">
            <v>0</v>
          </cell>
          <cell r="J99">
            <v>0</v>
          </cell>
        </row>
        <row r="100">
          <cell r="B100" t="str">
            <v>Rehab. Of Protection Dike along Pob-Prk. 8, Dujali</v>
          </cell>
          <cell r="I100">
            <v>0</v>
          </cell>
          <cell r="J100">
            <v>0</v>
          </cell>
        </row>
        <row r="101">
          <cell r="B101" t="str">
            <v>Const. of Cabidianan Brdg. Slope Protection, New Corella</v>
          </cell>
          <cell r="I101">
            <v>296059.48</v>
          </cell>
          <cell r="J101">
            <v>0</v>
          </cell>
        </row>
        <row r="102">
          <cell r="B102" t="str">
            <v>Other Supplies and Materials Expenses</v>
          </cell>
          <cell r="I102">
            <v>0</v>
          </cell>
          <cell r="J102">
            <v>0</v>
          </cell>
        </row>
        <row r="103">
          <cell r="B103" t="str">
            <v>Training Expenses</v>
          </cell>
          <cell r="I103">
            <v>0</v>
          </cell>
          <cell r="J103">
            <v>0</v>
          </cell>
        </row>
        <row r="106">
          <cell r="B106" t="str">
            <v>Furniture and Fixtures</v>
          </cell>
          <cell r="I106">
            <v>0</v>
          </cell>
          <cell r="J106">
            <v>0</v>
          </cell>
        </row>
        <row r="107">
          <cell r="B107" t="str">
            <v>Information and Communication Technology Equipment</v>
          </cell>
          <cell r="I107">
            <v>0</v>
          </cell>
          <cell r="J107">
            <v>0</v>
          </cell>
        </row>
        <row r="108">
          <cell r="B108" t="str">
            <v>CIP-Re-Channeling of Biga River w/ Dike and Slope Protection, Kapalong</v>
          </cell>
          <cell r="I108">
            <v>0</v>
          </cell>
          <cell r="J108">
            <v>0</v>
          </cell>
        </row>
        <row r="109">
          <cell r="B109" t="str">
            <v>Rehab. Of Saug Bridge Slope Protection, New Corella</v>
          </cell>
          <cell r="I109">
            <v>373381.42000000004</v>
          </cell>
          <cell r="J109">
            <v>0</v>
          </cell>
        </row>
        <row r="110">
          <cell r="B110" t="str">
            <v>Rehab. Of Canatan Bridge Slope Protection, Asuncion</v>
          </cell>
          <cell r="I110">
            <v>0</v>
          </cell>
          <cell r="J110">
            <v>0</v>
          </cell>
        </row>
        <row r="111">
          <cell r="B111" t="str">
            <v>Repair of Damaged Drainage/Creeks along Timog Creek</v>
          </cell>
          <cell r="I111">
            <v>196192.94</v>
          </cell>
          <cell r="J111">
            <v>0</v>
          </cell>
        </row>
        <row r="112">
          <cell r="B112" t="str">
            <v>Travelling Expenses</v>
          </cell>
          <cell r="I112">
            <v>0</v>
          </cell>
          <cell r="J112">
            <v>0</v>
          </cell>
        </row>
        <row r="113">
          <cell r="B113" t="str">
            <v>Training Expenses</v>
          </cell>
          <cell r="I113">
            <v>0</v>
          </cell>
          <cell r="J113">
            <v>0</v>
          </cell>
        </row>
        <row r="114">
          <cell r="B114" t="str">
            <v>Other Supplies and Materials Expenses</v>
          </cell>
          <cell r="I114">
            <v>0</v>
          </cell>
          <cell r="J114">
            <v>0</v>
          </cell>
        </row>
        <row r="115">
          <cell r="B115" t="str">
            <v>Representation Expenses</v>
          </cell>
          <cell r="I115">
            <v>0</v>
          </cell>
          <cell r="J115">
            <v>0</v>
          </cell>
        </row>
        <row r="116">
          <cell r="B116" t="str">
            <v>Rent Expenses</v>
          </cell>
          <cell r="I116">
            <v>0</v>
          </cell>
          <cell r="J116">
            <v>0</v>
          </cell>
        </row>
        <row r="117">
          <cell r="B117" t="str">
            <v>Printing and Publication Expense</v>
          </cell>
          <cell r="I117">
            <v>0</v>
          </cell>
          <cell r="J117">
            <v>0</v>
          </cell>
        </row>
        <row r="118">
          <cell r="B118" t="str">
            <v>Other Maintenance and Opertating Expenses</v>
          </cell>
          <cell r="I118">
            <v>0</v>
          </cell>
          <cell r="J118">
            <v>0</v>
          </cell>
        </row>
        <row r="119">
          <cell r="B119" t="str">
            <v>Fuel, Oil and Lubricant Expenses</v>
          </cell>
          <cell r="I119">
            <v>0</v>
          </cell>
          <cell r="J119">
            <v>0</v>
          </cell>
        </row>
        <row r="120">
          <cell r="B120" t="str">
            <v>Internet Subscription Expenses</v>
          </cell>
          <cell r="I120">
            <v>0</v>
          </cell>
          <cell r="J120">
            <v>0</v>
          </cell>
        </row>
        <row r="124">
          <cell r="B124" t="str">
            <v>Const./Installation of Canopy &amp; Ceiling Eaves</v>
          </cell>
          <cell r="I124">
            <v>0</v>
          </cell>
          <cell r="J124">
            <v>0</v>
          </cell>
        </row>
        <row r="125">
          <cell r="B125" t="str">
            <v>Office Equipment</v>
          </cell>
          <cell r="I125">
            <v>0</v>
          </cell>
          <cell r="J125">
            <v>0</v>
          </cell>
        </row>
        <row r="126">
          <cell r="B126" t="str">
            <v>Motor Vehicle</v>
          </cell>
          <cell r="I126">
            <v>0</v>
          </cell>
          <cell r="J126">
            <v>0</v>
          </cell>
        </row>
        <row r="127">
          <cell r="B127" t="str">
            <v>Agricultural and Forestry Equipment</v>
          </cell>
          <cell r="I127">
            <v>0</v>
          </cell>
          <cell r="J127">
            <v>0</v>
          </cell>
        </row>
        <row r="128">
          <cell r="B128" t="str">
            <v>Other Property, Plant &amp; Equipment</v>
          </cell>
          <cell r="I128">
            <v>0</v>
          </cell>
          <cell r="J128">
            <v>0</v>
          </cell>
        </row>
        <row r="129">
          <cell r="B129" t="str">
            <v>Repair of Damaged Drainage/Creeks Along Abucay Creek</v>
          </cell>
          <cell r="I129">
            <v>767658.64999999991</v>
          </cell>
          <cell r="J129">
            <v>0</v>
          </cell>
        </row>
        <row r="130">
          <cell r="B130" t="str">
            <v>Repair of Damaged Drainage/Creeks San Miguel NIA Road</v>
          </cell>
          <cell r="I130">
            <v>77103.850000000006</v>
          </cell>
          <cell r="J130">
            <v>0</v>
          </cell>
        </row>
        <row r="131">
          <cell r="B131" t="str">
            <v>Repair of Damaged Drainage/Creeks Sadpodon Creek</v>
          </cell>
          <cell r="I131">
            <v>241749.77</v>
          </cell>
          <cell r="J131">
            <v>0</v>
          </cell>
        </row>
        <row r="132">
          <cell r="B132" t="str">
            <v>Training Expenses</v>
          </cell>
          <cell r="I132">
            <v>0</v>
          </cell>
          <cell r="J132">
            <v>0</v>
          </cell>
        </row>
        <row r="133">
          <cell r="B133" t="str">
            <v>Food Supplies Expenses</v>
          </cell>
          <cell r="I133">
            <v>0</v>
          </cell>
          <cell r="J133">
            <v>0</v>
          </cell>
        </row>
        <row r="134">
          <cell r="B134" t="str">
            <v>Insurance Expenses</v>
          </cell>
          <cell r="I134">
            <v>0</v>
          </cell>
          <cell r="J134">
            <v>0</v>
          </cell>
        </row>
        <row r="135">
          <cell r="B135" t="str">
            <v>Agricultural and Marine Supplies Expense</v>
          </cell>
          <cell r="I135">
            <v>0</v>
          </cell>
          <cell r="J135">
            <v>0</v>
          </cell>
        </row>
        <row r="136">
          <cell r="B136" t="str">
            <v>Other Maintenance and Opertating Expenses</v>
          </cell>
          <cell r="I136">
            <v>0</v>
          </cell>
          <cell r="J136">
            <v>0</v>
          </cell>
        </row>
        <row r="137">
          <cell r="B137" t="str">
            <v>Other Supplies and Materials Expenses</v>
          </cell>
          <cell r="I137">
            <v>0</v>
          </cell>
          <cell r="J137">
            <v>0</v>
          </cell>
        </row>
        <row r="138">
          <cell r="B138" t="str">
            <v>Fuel, Oil and Lubricant Expenses</v>
          </cell>
          <cell r="I138">
            <v>0</v>
          </cell>
          <cell r="J138">
            <v>0</v>
          </cell>
        </row>
        <row r="139">
          <cell r="B139" t="str">
            <v>Representation Expenses</v>
          </cell>
          <cell r="I139">
            <v>0</v>
          </cell>
          <cell r="J139">
            <v>0</v>
          </cell>
        </row>
        <row r="140">
          <cell r="B140" t="str">
            <v>Printing and Publication Expenses</v>
          </cell>
          <cell r="I140">
            <v>0</v>
          </cell>
          <cell r="J140">
            <v>0</v>
          </cell>
        </row>
        <row r="141">
          <cell r="B141" t="str">
            <v>Repairs and Maintenance-Transportation Eqpt.</v>
          </cell>
          <cell r="I141">
            <v>0</v>
          </cell>
          <cell r="J141">
            <v>0</v>
          </cell>
        </row>
        <row r="142">
          <cell r="B142" t="str">
            <v>Internet Subscription Expenses</v>
          </cell>
          <cell r="I142">
            <v>0</v>
          </cell>
          <cell r="J142">
            <v>77599.98</v>
          </cell>
        </row>
        <row r="145">
          <cell r="B145" t="str">
            <v>Motor Vehicles</v>
          </cell>
          <cell r="I145">
            <v>0</v>
          </cell>
          <cell r="J145">
            <v>0</v>
          </cell>
        </row>
        <row r="146">
          <cell r="B146" t="str">
            <v>Information and Communication Technology Equipment</v>
          </cell>
          <cell r="I146">
            <v>0</v>
          </cell>
          <cell r="J146">
            <v>0</v>
          </cell>
        </row>
        <row r="147">
          <cell r="B147" t="str">
            <v>Other Property, Plant &amp; Equipment</v>
          </cell>
          <cell r="I147">
            <v>0</v>
          </cell>
          <cell r="J147">
            <v>0</v>
          </cell>
        </row>
        <row r="148">
          <cell r="B148" t="str">
            <v>CIP-Central District (Proposed Tables for 911 Office,PDRRMC)</v>
          </cell>
          <cell r="I148">
            <v>0</v>
          </cell>
          <cell r="J148">
            <v>0</v>
          </cell>
        </row>
        <row r="149">
          <cell r="B149" t="str">
            <v>CIP-Expansion of Early Warning Section Bldg., Govt. Center</v>
          </cell>
          <cell r="I149">
            <v>0</v>
          </cell>
          <cell r="J149">
            <v>0</v>
          </cell>
        </row>
        <row r="150">
          <cell r="B150" t="str">
            <v>CIP-Re-Channeling of Biga River w/ Dike and Slope Protection, Kapalong</v>
          </cell>
          <cell r="I150">
            <v>0</v>
          </cell>
          <cell r="J150">
            <v>0</v>
          </cell>
        </row>
        <row r="151">
          <cell r="B151" t="str">
            <v>PDRRM Training Center Rooftop</v>
          </cell>
          <cell r="I151">
            <v>0</v>
          </cell>
          <cell r="J151">
            <v>0</v>
          </cell>
        </row>
        <row r="152">
          <cell r="B152" t="str">
            <v>Fabri., Inst. &amp; Painting Works of Built-in Cabinets,Computer Tables &amp; Lockers</v>
          </cell>
          <cell r="I152">
            <v>0</v>
          </cell>
          <cell r="J152">
            <v>0</v>
          </cell>
        </row>
        <row r="153">
          <cell r="B153" t="str">
            <v>Proposed Impvt. Of Comfort Room @PDRRMD</v>
          </cell>
          <cell r="I153">
            <v>0</v>
          </cell>
          <cell r="J153">
            <v>155223.62</v>
          </cell>
        </row>
        <row r="154">
          <cell r="B154" t="str">
            <v>Fuel, Oil and Lubricants Expenses</v>
          </cell>
          <cell r="I154">
            <v>0</v>
          </cell>
          <cell r="J154">
            <v>0</v>
          </cell>
        </row>
        <row r="155">
          <cell r="B155" t="str">
            <v>Agricultural and Marine Supplies Expense</v>
          </cell>
          <cell r="I155">
            <v>0</v>
          </cell>
          <cell r="J155">
            <v>0</v>
          </cell>
        </row>
        <row r="156">
          <cell r="B156" t="str">
            <v>Office Supplies Expenses</v>
          </cell>
          <cell r="I156">
            <v>0</v>
          </cell>
          <cell r="J156">
            <v>38367</v>
          </cell>
        </row>
        <row r="157">
          <cell r="B157" t="str">
            <v>Other Supplies and Materials Expenses</v>
          </cell>
          <cell r="I157">
            <v>0</v>
          </cell>
          <cell r="J157">
            <v>317000</v>
          </cell>
        </row>
        <row r="158">
          <cell r="B158" t="str">
            <v>Representation Expenses</v>
          </cell>
          <cell r="I158">
            <v>0</v>
          </cell>
          <cell r="J158">
            <v>0</v>
          </cell>
        </row>
        <row r="159">
          <cell r="B159" t="str">
            <v>Printing and Publication Expense</v>
          </cell>
          <cell r="I159">
            <v>0</v>
          </cell>
          <cell r="J159">
            <v>0</v>
          </cell>
        </row>
        <row r="160">
          <cell r="B160" t="str">
            <v>Internet Subscription Expenses</v>
          </cell>
          <cell r="I160">
            <v>0</v>
          </cell>
          <cell r="J160">
            <v>0</v>
          </cell>
        </row>
        <row r="161">
          <cell r="B161" t="str">
            <v>Water Expenses</v>
          </cell>
          <cell r="I161">
            <v>0</v>
          </cell>
          <cell r="J161">
            <v>0</v>
          </cell>
        </row>
        <row r="162">
          <cell r="B162" t="str">
            <v>Other Maintenance and Opertating Expenses</v>
          </cell>
          <cell r="I162">
            <v>0</v>
          </cell>
          <cell r="J162">
            <v>0</v>
          </cell>
        </row>
        <row r="163">
          <cell r="B163" t="str">
            <v>Travelling Expenses-Local</v>
          </cell>
          <cell r="I163">
            <v>0</v>
          </cell>
          <cell r="J163">
            <v>0</v>
          </cell>
        </row>
        <row r="164">
          <cell r="B164" t="str">
            <v>Training Expenses</v>
          </cell>
          <cell r="I164">
            <v>0</v>
          </cell>
          <cell r="J164">
            <v>0</v>
          </cell>
        </row>
        <row r="165">
          <cell r="B165" t="str">
            <v>Repairs and Maintenance-Transportation Eqpt.</v>
          </cell>
          <cell r="I165">
            <v>0</v>
          </cell>
          <cell r="J165">
            <v>0</v>
          </cell>
        </row>
        <row r="166">
          <cell r="B166" t="str">
            <v>Donations</v>
          </cell>
          <cell r="I166">
            <v>0</v>
          </cell>
          <cell r="J166">
            <v>189000</v>
          </cell>
        </row>
        <row r="167">
          <cell r="B167" t="str">
            <v>Drugs and Medicines Expenses</v>
          </cell>
          <cell r="I167">
            <v>0</v>
          </cell>
          <cell r="J167">
            <v>0</v>
          </cell>
        </row>
        <row r="168">
          <cell r="B168" t="str">
            <v>Other Professional Services</v>
          </cell>
          <cell r="I168">
            <v>0</v>
          </cell>
          <cell r="J168">
            <v>0</v>
          </cell>
        </row>
        <row r="171">
          <cell r="B171" t="str">
            <v>Conts. of Slope Protection &amp; Concrete Pavement along Sta. Fe Mambing</v>
          </cell>
          <cell r="I171">
            <v>0</v>
          </cell>
          <cell r="J171">
            <v>16154.57</v>
          </cell>
        </row>
        <row r="172">
          <cell r="B172" t="str">
            <v>Const. Of Single Barrel 4.0mx4.0m RCBC, Carmen</v>
          </cell>
          <cell r="I172">
            <v>0</v>
          </cell>
          <cell r="J172">
            <v>0</v>
          </cell>
        </row>
        <row r="173">
          <cell r="B173" t="str">
            <v>Rehab. Of Protection Dike along Pob-Prk. 8, Dujali</v>
          </cell>
          <cell r="I173">
            <v>0</v>
          </cell>
          <cell r="J173">
            <v>0</v>
          </cell>
        </row>
        <row r="174">
          <cell r="B174" t="str">
            <v>Rehab. Of Slope Protection along Suaon-Libuton Rd. Sec.</v>
          </cell>
          <cell r="I174">
            <v>0</v>
          </cell>
          <cell r="J174">
            <v>151474.44</v>
          </cell>
        </row>
        <row r="175">
          <cell r="B175" t="str">
            <v>Travelling Expenses-Local</v>
          </cell>
          <cell r="I175">
            <v>0</v>
          </cell>
          <cell r="J175">
            <v>25040</v>
          </cell>
        </row>
        <row r="176">
          <cell r="B176" t="str">
            <v>Training Expenses</v>
          </cell>
          <cell r="I176">
            <v>0</v>
          </cell>
          <cell r="J176">
            <v>0</v>
          </cell>
        </row>
        <row r="177">
          <cell r="B177" t="str">
            <v>Other Supplies and Materials Expenses</v>
          </cell>
          <cell r="I177">
            <v>0</v>
          </cell>
          <cell r="J177">
            <v>149096.09999999998</v>
          </cell>
        </row>
        <row r="178">
          <cell r="B178" t="str">
            <v>Representation Expenses</v>
          </cell>
          <cell r="I178">
            <v>0</v>
          </cell>
          <cell r="J178">
            <v>3089.5</v>
          </cell>
        </row>
        <row r="179">
          <cell r="B179" t="str">
            <v>Rent Expenses</v>
          </cell>
          <cell r="I179">
            <v>0</v>
          </cell>
          <cell r="J179">
            <v>49800</v>
          </cell>
        </row>
        <row r="180">
          <cell r="B180" t="str">
            <v>Fuel, Oil &amp; Lubricants Expenses</v>
          </cell>
          <cell r="I180">
            <v>0</v>
          </cell>
          <cell r="J180">
            <v>24250</v>
          </cell>
        </row>
        <row r="181">
          <cell r="B181" t="str">
            <v>Donations</v>
          </cell>
          <cell r="I181">
            <v>0</v>
          </cell>
          <cell r="J181">
            <v>306000</v>
          </cell>
        </row>
        <row r="182">
          <cell r="B182" t="str">
            <v>Agricultural &amp; Marine Supplies Expenses</v>
          </cell>
          <cell r="I182">
            <v>2503600</v>
          </cell>
          <cell r="J182">
            <v>0</v>
          </cell>
        </row>
        <row r="183">
          <cell r="B183" t="str">
            <v>Other Maintenance and Opertating Expenses</v>
          </cell>
          <cell r="I183">
            <v>7000</v>
          </cell>
          <cell r="J183">
            <v>0</v>
          </cell>
        </row>
      </sheetData>
      <sheetData sheetId="7">
        <row r="4">
          <cell r="C4">
            <v>4782342.3600000003</v>
          </cell>
        </row>
        <row r="5">
          <cell r="C5">
            <v>0</v>
          </cell>
        </row>
        <row r="7">
          <cell r="C7">
            <v>6637102.6999999993</v>
          </cell>
        </row>
        <row r="8">
          <cell r="C8">
            <v>80092.899999999572</v>
          </cell>
        </row>
        <row r="10">
          <cell r="C10">
            <v>11305528.039999999</v>
          </cell>
        </row>
        <row r="11">
          <cell r="C11">
            <v>1216625.9099999992</v>
          </cell>
        </row>
        <row r="13">
          <cell r="C13">
            <v>11138974.42</v>
          </cell>
        </row>
        <row r="14">
          <cell r="C14">
            <v>6239651.7300000004</v>
          </cell>
        </row>
        <row r="16">
          <cell r="C16">
            <v>18938500</v>
          </cell>
        </row>
        <row r="17">
          <cell r="C17">
            <v>1969025.6500000004</v>
          </cell>
        </row>
        <row r="19">
          <cell r="C19">
            <v>4617769.78</v>
          </cell>
        </row>
        <row r="20">
          <cell r="C20">
            <v>8894722.1699999999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tabSelected="1" zoomScaleNormal="100" workbookViewId="0">
      <selection activeCell="B194" sqref="B194"/>
    </sheetView>
  </sheetViews>
  <sheetFormatPr defaultRowHeight="15" x14ac:dyDescent="0.25"/>
  <cols>
    <col min="1" max="1" width="7.140625" customWidth="1"/>
    <col min="2" max="2" width="49.140625" customWidth="1"/>
    <col min="3" max="3" width="13.42578125" customWidth="1"/>
    <col min="4" max="4" width="13" customWidth="1"/>
    <col min="5" max="5" width="9.140625" style="26" customWidth="1"/>
    <col min="6" max="6" width="9.140625" style="26"/>
    <col min="7" max="7" width="11.140625" style="26" bestFit="1" customWidth="1"/>
    <col min="8" max="8" width="12.5703125" style="26" customWidth="1"/>
    <col min="9" max="9" width="2.7109375" customWidth="1"/>
  </cols>
  <sheetData>
    <row r="1" spans="1:9" ht="18.75" x14ac:dyDescent="0.3">
      <c r="B1" s="49" t="s">
        <v>0</v>
      </c>
      <c r="C1" s="49"/>
      <c r="D1" s="49"/>
      <c r="E1" s="49"/>
      <c r="F1" s="49"/>
      <c r="G1" s="49"/>
      <c r="H1" s="49"/>
      <c r="I1" s="1"/>
    </row>
    <row r="2" spans="1:9" x14ac:dyDescent="0.25">
      <c r="B2" s="50" t="s">
        <v>41</v>
      </c>
      <c r="C2" s="50"/>
      <c r="D2" s="50"/>
      <c r="E2" s="50"/>
      <c r="F2" s="50"/>
      <c r="G2" s="50"/>
      <c r="H2" s="50"/>
      <c r="I2" s="2"/>
    </row>
    <row r="3" spans="1:9" x14ac:dyDescent="0.25">
      <c r="A3" s="3"/>
      <c r="B3" s="51" t="s">
        <v>42</v>
      </c>
      <c r="C3" s="51"/>
      <c r="D3" s="51"/>
      <c r="E3" s="51"/>
      <c r="F3" s="51"/>
      <c r="G3" s="51"/>
      <c r="H3" s="51"/>
      <c r="I3" s="4"/>
    </row>
    <row r="4" spans="1:9" x14ac:dyDescent="0.25">
      <c r="A4" s="3"/>
      <c r="I4" s="4"/>
    </row>
    <row r="5" spans="1:9" x14ac:dyDescent="0.25">
      <c r="A5" s="3"/>
      <c r="B5" s="6"/>
      <c r="C5" s="52" t="s">
        <v>1</v>
      </c>
      <c r="D5" s="53"/>
      <c r="E5" s="7"/>
      <c r="F5" s="8"/>
      <c r="G5" s="7"/>
      <c r="H5" s="8"/>
      <c r="I5" s="4"/>
    </row>
    <row r="6" spans="1:9" x14ac:dyDescent="0.25">
      <c r="A6" s="3"/>
      <c r="B6" s="9"/>
      <c r="C6" s="10" t="s">
        <v>2</v>
      </c>
      <c r="D6" s="11" t="s">
        <v>3</v>
      </c>
      <c r="E6" s="12" t="s">
        <v>4</v>
      </c>
      <c r="F6" s="13" t="s">
        <v>5</v>
      </c>
      <c r="G6" s="12" t="s">
        <v>6</v>
      </c>
      <c r="H6" s="13" t="s">
        <v>7</v>
      </c>
      <c r="I6" s="10"/>
    </row>
    <row r="7" spans="1:9" x14ac:dyDescent="0.25">
      <c r="A7" s="3"/>
      <c r="B7" s="9" t="s">
        <v>8</v>
      </c>
      <c r="C7" s="10" t="s">
        <v>9</v>
      </c>
      <c r="D7" s="14" t="s">
        <v>10</v>
      </c>
      <c r="E7" s="5"/>
      <c r="F7" s="13" t="s">
        <v>11</v>
      </c>
      <c r="G7" s="12" t="s">
        <v>12</v>
      </c>
      <c r="H7" s="15"/>
      <c r="I7" s="4"/>
    </row>
    <row r="8" spans="1:9" x14ac:dyDescent="0.25">
      <c r="A8" s="3"/>
      <c r="B8" s="16"/>
      <c r="C8" s="17">
        <v>0.3</v>
      </c>
      <c r="D8" s="18">
        <v>0.7</v>
      </c>
      <c r="E8" s="19"/>
      <c r="F8" s="20"/>
      <c r="G8" s="19"/>
      <c r="H8" s="20"/>
      <c r="I8" s="4"/>
    </row>
    <row r="9" spans="1:9" x14ac:dyDescent="0.25">
      <c r="A9" s="3"/>
      <c r="B9" s="21" t="s">
        <v>13</v>
      </c>
      <c r="C9" s="4"/>
      <c r="D9" s="4"/>
      <c r="E9" s="5"/>
      <c r="F9" s="5"/>
      <c r="G9" s="5"/>
      <c r="H9" s="22"/>
      <c r="I9" s="4"/>
    </row>
    <row r="10" spans="1:9" x14ac:dyDescent="0.25">
      <c r="A10" s="3"/>
      <c r="B10" s="23" t="s">
        <v>43</v>
      </c>
      <c r="C10" s="5">
        <f>+[1]EXP!I10</f>
        <v>28866603</v>
      </c>
      <c r="D10" s="5">
        <f>+[1]EXP!J10</f>
        <v>67355407</v>
      </c>
      <c r="E10" s="5"/>
      <c r="F10" s="5"/>
      <c r="G10" s="5"/>
      <c r="H10" s="22">
        <f>SUM(C10:G10)</f>
        <v>96222010</v>
      </c>
      <c r="I10" s="42"/>
    </row>
    <row r="11" spans="1:9" x14ac:dyDescent="0.25">
      <c r="A11" s="3"/>
      <c r="B11" s="23" t="s">
        <v>14</v>
      </c>
      <c r="C11" s="5"/>
      <c r="D11" s="5">
        <f>+[1]EXP!J11</f>
        <v>5350000</v>
      </c>
      <c r="E11" s="5"/>
      <c r="F11" s="5"/>
      <c r="G11" s="5"/>
      <c r="H11" s="22">
        <f t="shared" ref="H11:H20" si="0">SUM(C11:G11)</f>
        <v>5350000</v>
      </c>
      <c r="I11" s="42"/>
    </row>
    <row r="12" spans="1:9" x14ac:dyDescent="0.25">
      <c r="A12" s="3"/>
      <c r="B12" s="23" t="s">
        <v>15</v>
      </c>
      <c r="C12" s="24"/>
      <c r="D12" s="5">
        <f>+[1]EXP!J12</f>
        <v>8787836.1400000006</v>
      </c>
      <c r="E12" s="5"/>
      <c r="F12" s="5"/>
      <c r="G12" s="5"/>
      <c r="H12" s="22">
        <f t="shared" si="0"/>
        <v>8787836.1400000006</v>
      </c>
      <c r="I12" s="42"/>
    </row>
    <row r="13" spans="1:9" x14ac:dyDescent="0.25">
      <c r="A13" s="3"/>
      <c r="B13" s="23" t="s">
        <v>16</v>
      </c>
      <c r="C13" s="5"/>
      <c r="D13" s="5"/>
      <c r="E13" s="5"/>
      <c r="F13" s="5"/>
      <c r="G13" s="5"/>
      <c r="H13" s="22"/>
      <c r="I13" s="25"/>
    </row>
    <row r="14" spans="1:9" x14ac:dyDescent="0.25">
      <c r="A14" s="3"/>
      <c r="B14" s="23" t="s">
        <v>17</v>
      </c>
      <c r="C14" s="5"/>
      <c r="D14" s="5"/>
      <c r="E14" s="5"/>
      <c r="F14" s="5"/>
      <c r="G14" s="5"/>
      <c r="H14" s="22"/>
      <c r="I14" s="25"/>
    </row>
    <row r="15" spans="1:9" x14ac:dyDescent="0.25">
      <c r="A15" s="3"/>
      <c r="B15" s="23" t="s">
        <v>18</v>
      </c>
      <c r="C15" s="5">
        <f>+[1]calamity!C4</f>
        <v>4782342.3600000003</v>
      </c>
      <c r="D15" s="5">
        <f>+[1]calamity!C5</f>
        <v>0</v>
      </c>
      <c r="E15" s="5"/>
      <c r="F15" s="5"/>
      <c r="G15" s="5"/>
      <c r="H15" s="22">
        <f t="shared" si="0"/>
        <v>4782342.3600000003</v>
      </c>
      <c r="I15" s="25"/>
    </row>
    <row r="16" spans="1:9" x14ac:dyDescent="0.25">
      <c r="A16" s="3"/>
      <c r="B16" s="23" t="s">
        <v>19</v>
      </c>
      <c r="C16" s="5">
        <f>+[1]calamity!C7</f>
        <v>6637102.6999999993</v>
      </c>
      <c r="D16" s="5">
        <f>+[1]calamity!C8</f>
        <v>80092.899999999572</v>
      </c>
      <c r="E16" s="5"/>
      <c r="F16" s="5"/>
      <c r="G16" s="5"/>
      <c r="H16" s="22">
        <f t="shared" si="0"/>
        <v>6717195.5999999987</v>
      </c>
      <c r="I16" s="25"/>
    </row>
    <row r="17" spans="1:9" x14ac:dyDescent="0.25">
      <c r="A17" s="3"/>
      <c r="B17" s="23" t="s">
        <v>20</v>
      </c>
      <c r="C17" s="5">
        <f>+[1]calamity!C10</f>
        <v>11305528.039999999</v>
      </c>
      <c r="D17" s="5">
        <f>+[1]calamity!C11</f>
        <v>1216625.9099999992</v>
      </c>
      <c r="E17" s="5"/>
      <c r="F17" s="5"/>
      <c r="G17" s="5"/>
      <c r="H17" s="22">
        <f t="shared" si="0"/>
        <v>12522153.949999999</v>
      </c>
      <c r="I17" s="27"/>
    </row>
    <row r="18" spans="1:9" x14ac:dyDescent="0.25">
      <c r="A18" s="3"/>
      <c r="B18" s="23" t="s">
        <v>21</v>
      </c>
      <c r="C18" s="5">
        <f>+[1]calamity!C13</f>
        <v>11138974.42</v>
      </c>
      <c r="D18" s="5">
        <f>+[1]calamity!C14</f>
        <v>6239651.7300000004</v>
      </c>
      <c r="E18" s="5"/>
      <c r="F18" s="5"/>
      <c r="G18" s="5"/>
      <c r="H18" s="22">
        <f t="shared" si="0"/>
        <v>17378626.149999999</v>
      </c>
      <c r="I18" s="27"/>
    </row>
    <row r="19" spans="1:9" x14ac:dyDescent="0.25">
      <c r="A19" s="3"/>
      <c r="B19" s="23" t="s">
        <v>22</v>
      </c>
      <c r="C19" s="5">
        <f>+[1]calamity!C16</f>
        <v>18938500</v>
      </c>
      <c r="D19" s="5">
        <f>+[1]calamity!C17</f>
        <v>1969025.6500000004</v>
      </c>
      <c r="E19" s="5"/>
      <c r="F19" s="5"/>
      <c r="G19" s="5"/>
      <c r="H19" s="22">
        <f t="shared" si="0"/>
        <v>20907525.649999999</v>
      </c>
      <c r="I19" s="25"/>
    </row>
    <row r="20" spans="1:9" x14ac:dyDescent="0.25">
      <c r="A20" s="3"/>
      <c r="B20" s="23" t="s">
        <v>23</v>
      </c>
      <c r="C20" s="5">
        <f>+[1]calamity!C19</f>
        <v>4617769.78</v>
      </c>
      <c r="D20" s="5">
        <f>+[1]calamity!C20</f>
        <v>8894722.1699999999</v>
      </c>
      <c r="E20" s="5"/>
      <c r="F20" s="5"/>
      <c r="G20" s="5"/>
      <c r="H20" s="22">
        <f t="shared" si="0"/>
        <v>13512491.949999999</v>
      </c>
      <c r="I20" s="25"/>
    </row>
    <row r="21" spans="1:9" x14ac:dyDescent="0.25">
      <c r="A21" s="3"/>
      <c r="B21" s="23" t="s">
        <v>24</v>
      </c>
      <c r="C21" s="5"/>
      <c r="D21" s="5"/>
      <c r="E21" s="5"/>
      <c r="F21" s="5"/>
      <c r="G21" s="5"/>
      <c r="H21" s="22"/>
      <c r="I21" s="25"/>
    </row>
    <row r="22" spans="1:9" x14ac:dyDescent="0.25">
      <c r="A22" s="3"/>
      <c r="B22" s="23" t="s">
        <v>25</v>
      </c>
      <c r="C22" s="5"/>
      <c r="D22" s="5"/>
      <c r="E22" s="5"/>
      <c r="F22" s="5"/>
      <c r="G22" s="5">
        <f>1000000-160000-4500-6160</f>
        <v>829340</v>
      </c>
      <c r="H22" s="22">
        <f>SUM(C22:G22)</f>
        <v>829340</v>
      </c>
      <c r="I22" s="25"/>
    </row>
    <row r="23" spans="1:9" x14ac:dyDescent="0.25">
      <c r="A23" s="3"/>
      <c r="B23" s="23" t="s">
        <v>26</v>
      </c>
      <c r="C23" s="28">
        <f t="shared" ref="C23:H23" si="1">SUM(C10:C22)</f>
        <v>86286820.300000012</v>
      </c>
      <c r="D23" s="28">
        <f t="shared" si="1"/>
        <v>99893361.500000015</v>
      </c>
      <c r="E23" s="28">
        <f t="shared" si="1"/>
        <v>0</v>
      </c>
      <c r="F23" s="28">
        <f t="shared" si="1"/>
        <v>0</v>
      </c>
      <c r="G23" s="28">
        <f t="shared" si="1"/>
        <v>829340</v>
      </c>
      <c r="H23" s="29">
        <f t="shared" si="1"/>
        <v>187009521.79999998</v>
      </c>
      <c r="I23" s="25"/>
    </row>
    <row r="24" spans="1:9" x14ac:dyDescent="0.25">
      <c r="A24" s="3"/>
      <c r="B24" s="21" t="s">
        <v>27</v>
      </c>
      <c r="C24" s="5"/>
      <c r="D24" s="5"/>
      <c r="E24" s="5"/>
      <c r="F24" s="5"/>
      <c r="G24" s="5"/>
      <c r="H24" s="22"/>
      <c r="I24" s="4"/>
    </row>
    <row r="25" spans="1:9" x14ac:dyDescent="0.25">
      <c r="A25" s="3"/>
      <c r="B25" s="21" t="s">
        <v>28</v>
      </c>
      <c r="C25" s="5"/>
      <c r="D25" s="5"/>
      <c r="E25" s="5"/>
      <c r="F25" s="5"/>
      <c r="G25" s="5"/>
      <c r="H25" s="22"/>
      <c r="I25" s="4"/>
    </row>
    <row r="26" spans="1:9" hidden="1" x14ac:dyDescent="0.25">
      <c r="A26" s="3"/>
      <c r="B26" s="30" t="str">
        <f>+[1]EXP!B24</f>
        <v>Agricultural &amp; Forestry Equipment</v>
      </c>
      <c r="C26" s="5">
        <f>+[1]EXP!I24</f>
        <v>0</v>
      </c>
      <c r="D26" s="5">
        <f>+[1]EXP!J24</f>
        <v>0</v>
      </c>
      <c r="E26" s="5"/>
      <c r="F26" s="5"/>
      <c r="G26" s="5"/>
      <c r="H26" s="22">
        <f t="shared" ref="H26:H64" si="2">SUM(C26:G26)</f>
        <v>0</v>
      </c>
      <c r="I26" s="4"/>
    </row>
    <row r="27" spans="1:9" hidden="1" x14ac:dyDescent="0.25">
      <c r="A27" s="3"/>
      <c r="B27" s="30" t="str">
        <f>+[1]EXP!B25</f>
        <v>Info. And Communcation Technology Eqpt.</v>
      </c>
      <c r="C27" s="5">
        <f>+[1]EXP!I25</f>
        <v>0</v>
      </c>
      <c r="D27" s="5">
        <f>+[1]EXP!J25</f>
        <v>0</v>
      </c>
      <c r="E27" s="5"/>
      <c r="F27" s="5"/>
      <c r="G27" s="5"/>
      <c r="H27" s="22">
        <f t="shared" si="2"/>
        <v>0</v>
      </c>
      <c r="I27" s="4"/>
    </row>
    <row r="28" spans="1:9" hidden="1" x14ac:dyDescent="0.25">
      <c r="A28" s="3"/>
      <c r="B28" s="30" t="str">
        <f>+[1]EXP!B26</f>
        <v>Office Equipment</v>
      </c>
      <c r="C28" s="5">
        <f>+[1]EXP!I26</f>
        <v>0</v>
      </c>
      <c r="D28" s="5">
        <f>+[1]EXP!J26</f>
        <v>0</v>
      </c>
      <c r="E28" s="5"/>
      <c r="F28" s="5"/>
      <c r="G28" s="5"/>
      <c r="H28" s="22">
        <f t="shared" si="2"/>
        <v>0</v>
      </c>
      <c r="I28" s="4"/>
    </row>
    <row r="29" spans="1:9" hidden="1" x14ac:dyDescent="0.25">
      <c r="A29" s="3"/>
      <c r="B29" s="30" t="str">
        <f>+[1]EXP!B27</f>
        <v>Communication Equipment</v>
      </c>
      <c r="C29" s="5">
        <f>+[1]EXP!I27</f>
        <v>0</v>
      </c>
      <c r="D29" s="5">
        <f>+[1]EXP!J27</f>
        <v>0</v>
      </c>
      <c r="E29" s="5"/>
      <c r="F29" s="5"/>
      <c r="G29" s="5"/>
      <c r="H29" s="22">
        <f t="shared" si="2"/>
        <v>0</v>
      </c>
      <c r="I29" s="4"/>
    </row>
    <row r="30" spans="1:9" hidden="1" x14ac:dyDescent="0.25">
      <c r="A30" s="3"/>
      <c r="B30" s="30" t="str">
        <f>+[1]EXP!B28</f>
        <v>Furniture &amp; Fixtures</v>
      </c>
      <c r="C30" s="5">
        <f>+[1]EXP!I28</f>
        <v>0</v>
      </c>
      <c r="D30" s="5">
        <f>+[1]EXP!J28</f>
        <v>0</v>
      </c>
      <c r="E30" s="5"/>
      <c r="F30" s="5"/>
      <c r="G30" s="5"/>
      <c r="H30" s="22">
        <f t="shared" si="2"/>
        <v>0</v>
      </c>
      <c r="I30" s="4"/>
    </row>
    <row r="31" spans="1:9" hidden="1" x14ac:dyDescent="0.25">
      <c r="A31" s="3"/>
      <c r="B31" s="30" t="str">
        <f>+[1]EXP!B29</f>
        <v>Disaster Response and Rescue Equipment</v>
      </c>
      <c r="C31" s="5">
        <f>+[1]EXP!I29</f>
        <v>0</v>
      </c>
      <c r="D31" s="5">
        <f>+[1]EXP!J29</f>
        <v>0</v>
      </c>
      <c r="E31" s="5"/>
      <c r="F31" s="5"/>
      <c r="G31" s="5"/>
      <c r="H31" s="22">
        <f t="shared" si="2"/>
        <v>0</v>
      </c>
      <c r="I31" s="4"/>
    </row>
    <row r="32" spans="1:9" hidden="1" x14ac:dyDescent="0.25">
      <c r="A32" s="3"/>
      <c r="B32" s="30" t="str">
        <f>+[1]EXP!B30</f>
        <v>Motor Vehicles</v>
      </c>
      <c r="C32" s="5">
        <f>+[1]EXP!I30</f>
        <v>0</v>
      </c>
      <c r="D32" s="5">
        <f>+[1]EXP!J30</f>
        <v>0</v>
      </c>
      <c r="E32" s="5"/>
      <c r="F32" s="5"/>
      <c r="G32" s="5"/>
      <c r="H32" s="22">
        <f t="shared" si="2"/>
        <v>0</v>
      </c>
      <c r="I32" s="4"/>
    </row>
    <row r="33" spans="1:9" hidden="1" x14ac:dyDescent="0.25">
      <c r="A33" s="3"/>
      <c r="B33" s="30" t="str">
        <f>+[1]EXP!B31</f>
        <v>Construction in Progress-Infrastructure Assets</v>
      </c>
      <c r="C33" s="5">
        <f>+[1]EXP!I31</f>
        <v>0</v>
      </c>
      <c r="D33" s="5">
        <f>+[1]EXP!J31</f>
        <v>0</v>
      </c>
      <c r="E33" s="5"/>
      <c r="F33" s="5"/>
      <c r="G33" s="5"/>
      <c r="H33" s="22">
        <f t="shared" si="2"/>
        <v>0</v>
      </c>
      <c r="I33" s="4"/>
    </row>
    <row r="34" spans="1:9" hidden="1" x14ac:dyDescent="0.25">
      <c r="A34" s="3"/>
      <c r="B34" s="30" t="str">
        <f>+[1]EXP!B32</f>
        <v>Rehab./Impvt. Of Sto. Niño-Daligdigon-Paiton</v>
      </c>
      <c r="C34" s="5">
        <f>+[1]EXP!I32</f>
        <v>0</v>
      </c>
      <c r="D34" s="5">
        <f>+[1]EXP!J32</f>
        <v>0</v>
      </c>
      <c r="E34" s="5"/>
      <c r="F34" s="5"/>
      <c r="G34" s="5"/>
      <c r="H34" s="22">
        <f t="shared" si="2"/>
        <v>0</v>
      </c>
      <c r="I34" s="4"/>
    </row>
    <row r="35" spans="1:9" hidden="1" x14ac:dyDescent="0.25">
      <c r="A35" s="3"/>
      <c r="B35" s="30" t="str">
        <f>+[1]EXP!B33</f>
        <v>Rehab./Impvt. Of San Miguel-Moslog-Kinamayan, ST</v>
      </c>
      <c r="C35" s="5">
        <f>+[1]EXP!I33</f>
        <v>0</v>
      </c>
      <c r="D35" s="5">
        <f>+[1]EXP!J33</f>
        <v>0</v>
      </c>
      <c r="E35" s="5"/>
      <c r="F35" s="5"/>
      <c r="G35" s="5"/>
      <c r="H35" s="22">
        <f t="shared" si="2"/>
        <v>0</v>
      </c>
      <c r="I35" s="4"/>
    </row>
    <row r="36" spans="1:9" hidden="1" x14ac:dyDescent="0.25">
      <c r="A36" s="3"/>
      <c r="B36" s="30" t="str">
        <f>+[1]EXP!B34</f>
        <v>Impvt. Of Mangalcal to Diamond Creek FMR Opening</v>
      </c>
      <c r="C36" s="5">
        <f>+[1]EXP!I34</f>
        <v>0</v>
      </c>
      <c r="D36" s="5">
        <f>+[1]EXP!J34</f>
        <v>0</v>
      </c>
      <c r="E36" s="5"/>
      <c r="F36" s="5"/>
      <c r="G36" s="5"/>
      <c r="H36" s="22">
        <f t="shared" si="2"/>
        <v>0</v>
      </c>
      <c r="I36" s="4"/>
    </row>
    <row r="37" spans="1:9" hidden="1" x14ac:dyDescent="0.25">
      <c r="A37" s="3"/>
      <c r="B37" s="30" t="str">
        <f>+[1]EXP!B35</f>
        <v>Impvt. Of Mabaus-Salvacion Prov'l. Rd. Continuing</v>
      </c>
      <c r="C37" s="5">
        <f>+[1]EXP!I35</f>
        <v>0</v>
      </c>
      <c r="D37" s="5">
        <f>+[1]EXP!J35</f>
        <v>0</v>
      </c>
      <c r="E37" s="5"/>
      <c r="F37" s="5"/>
      <c r="G37" s="5"/>
      <c r="H37" s="22">
        <f t="shared" si="2"/>
        <v>0</v>
      </c>
      <c r="I37" s="4"/>
    </row>
    <row r="38" spans="1:9" hidden="1" x14ac:dyDescent="0.25">
      <c r="A38" s="3"/>
      <c r="B38" s="30" t="str">
        <f>+[1]EXP!B36</f>
        <v>Other Property, Plant and Equipment</v>
      </c>
      <c r="C38" s="5">
        <f>+[1]EXP!I36</f>
        <v>0</v>
      </c>
      <c r="D38" s="5">
        <f>+[1]EXP!J36</f>
        <v>0</v>
      </c>
      <c r="E38" s="5"/>
      <c r="F38" s="5"/>
      <c r="G38" s="5"/>
      <c r="H38" s="22">
        <f t="shared" si="2"/>
        <v>0</v>
      </c>
      <c r="I38" s="4"/>
    </row>
    <row r="39" spans="1:9" hidden="1" x14ac:dyDescent="0.25">
      <c r="A39" s="3"/>
      <c r="B39" s="30" t="str">
        <f>+[1]EXP!B37</f>
        <v>Impvt. &amp; Desiltation of Camoning Creek</v>
      </c>
      <c r="C39" s="5">
        <f>+[1]EXP!I37</f>
        <v>0</v>
      </c>
      <c r="D39" s="5">
        <f>+[1]EXP!J37</f>
        <v>0</v>
      </c>
      <c r="E39" s="5"/>
      <c r="F39" s="5"/>
      <c r="G39" s="5"/>
      <c r="H39" s="22">
        <f t="shared" si="2"/>
        <v>0</v>
      </c>
      <c r="I39" s="4"/>
    </row>
    <row r="40" spans="1:9" hidden="1" x14ac:dyDescent="0.25">
      <c r="A40" s="3"/>
      <c r="B40" s="30" t="str">
        <f>+[1]EXP!B38</f>
        <v>Desiltation of Ising Creek, Carmen</v>
      </c>
      <c r="C40" s="5">
        <f>+[1]EXP!I38</f>
        <v>0</v>
      </c>
      <c r="D40" s="5">
        <f>+[1]EXP!J38</f>
        <v>0</v>
      </c>
      <c r="E40" s="5"/>
      <c r="F40" s="5"/>
      <c r="G40" s="5"/>
      <c r="H40" s="22">
        <f t="shared" si="2"/>
        <v>0</v>
      </c>
      <c r="I40" s="4"/>
    </row>
    <row r="41" spans="1:9" hidden="1" x14ac:dyDescent="0.25">
      <c r="A41" s="3"/>
      <c r="B41" s="30" t="str">
        <f>+[1]EXP!B39</f>
        <v>Desiltation of Buhang Creek, Anibongan, Carmen</v>
      </c>
      <c r="C41" s="5">
        <f>+[1]EXP!I39</f>
        <v>0</v>
      </c>
      <c r="D41" s="5">
        <f>+[1]EXP!J39</f>
        <v>0</v>
      </c>
      <c r="E41" s="5"/>
      <c r="F41" s="5"/>
      <c r="G41" s="5"/>
      <c r="H41" s="22">
        <f t="shared" si="2"/>
        <v>0</v>
      </c>
      <c r="I41" s="4"/>
    </row>
    <row r="42" spans="1:9" hidden="1" x14ac:dyDescent="0.25">
      <c r="A42" s="3"/>
      <c r="B42" s="30" t="str">
        <f>+[1]EXP!B40</f>
        <v>Impvt. Of Saug-Sonlon-Bdry. Longganapan</v>
      </c>
      <c r="C42" s="5">
        <f>+[1]EXP!I40</f>
        <v>0</v>
      </c>
      <c r="D42" s="5">
        <f>+[1]EXP!J40</f>
        <v>0</v>
      </c>
      <c r="E42" s="5"/>
      <c r="F42" s="5"/>
      <c r="G42" s="5"/>
      <c r="H42" s="22">
        <f t="shared" si="2"/>
        <v>0</v>
      </c>
      <c r="I42" s="4"/>
    </row>
    <row r="43" spans="1:9" hidden="1" x14ac:dyDescent="0.25">
      <c r="A43" s="3"/>
      <c r="B43" s="30" t="str">
        <f>+[1]EXP!B41</f>
        <v>Single Barrel Box Culvert @Mangalcal-Diamond Creek</v>
      </c>
      <c r="C43" s="5">
        <f>+[1]EXP!I41</f>
        <v>0</v>
      </c>
      <c r="D43" s="5">
        <f>+[1]EXP!J41</f>
        <v>0</v>
      </c>
      <c r="E43" s="5"/>
      <c r="F43" s="5"/>
      <c r="G43" s="5"/>
      <c r="H43" s="22">
        <f t="shared" si="2"/>
        <v>0</v>
      </c>
      <c r="I43" s="4"/>
    </row>
    <row r="44" spans="1:9" x14ac:dyDescent="0.25">
      <c r="A44" s="3"/>
      <c r="B44" s="30" t="str">
        <f>+[1]EXP!B42</f>
        <v>Travelling Expenses- Local</v>
      </c>
      <c r="C44" s="5">
        <f>+[1]EXP!I42</f>
        <v>0</v>
      </c>
      <c r="D44" s="5">
        <f>+[1]EXP!J42</f>
        <v>1960</v>
      </c>
      <c r="E44" s="5"/>
      <c r="F44" s="5"/>
      <c r="G44" s="5"/>
      <c r="H44" s="22">
        <f t="shared" si="2"/>
        <v>1960</v>
      </c>
      <c r="I44" s="4"/>
    </row>
    <row r="45" spans="1:9" hidden="1" x14ac:dyDescent="0.25">
      <c r="A45" s="3"/>
      <c r="B45" s="30" t="str">
        <f>+[1]EXP!B43</f>
        <v>Travelling Expenses - Foreign</v>
      </c>
      <c r="C45" s="5">
        <f>+[1]EXP!I43</f>
        <v>0</v>
      </c>
      <c r="D45" s="5">
        <f>+[1]EXP!J43</f>
        <v>0</v>
      </c>
      <c r="E45" s="5"/>
      <c r="F45" s="5"/>
      <c r="G45" s="5"/>
      <c r="H45" s="22">
        <f t="shared" si="2"/>
        <v>0</v>
      </c>
      <c r="I45" s="4"/>
    </row>
    <row r="46" spans="1:9" x14ac:dyDescent="0.25">
      <c r="A46" s="3"/>
      <c r="B46" s="30" t="str">
        <f>+[1]EXP!B44</f>
        <v>Training Expenses</v>
      </c>
      <c r="C46" s="5">
        <f>+[1]EXP!I44</f>
        <v>0</v>
      </c>
      <c r="D46" s="5">
        <f>+[1]EXP!J44</f>
        <v>16000</v>
      </c>
      <c r="E46" s="5"/>
      <c r="F46" s="5"/>
      <c r="G46" s="5"/>
      <c r="H46" s="22">
        <f t="shared" si="2"/>
        <v>16000</v>
      </c>
      <c r="I46" s="4"/>
    </row>
    <row r="47" spans="1:9" hidden="1" x14ac:dyDescent="0.25">
      <c r="A47" s="3"/>
      <c r="B47" s="30" t="str">
        <f>+[1]EXP!B45</f>
        <v>Office Supplies Expenses</v>
      </c>
      <c r="C47" s="5">
        <f>+[1]EXP!I45</f>
        <v>0</v>
      </c>
      <c r="D47" s="5">
        <f>+[1]EXP!J45</f>
        <v>0</v>
      </c>
      <c r="E47" s="5"/>
      <c r="F47" s="5"/>
      <c r="G47" s="5"/>
      <c r="H47" s="22">
        <f t="shared" si="2"/>
        <v>0</v>
      </c>
      <c r="I47" s="4"/>
    </row>
    <row r="48" spans="1:9" hidden="1" x14ac:dyDescent="0.25">
      <c r="A48" s="3"/>
      <c r="B48" s="30" t="str">
        <f>+[1]EXP!B46</f>
        <v>Food Supplies Expenses</v>
      </c>
      <c r="C48" s="5">
        <f>+[1]EXP!I46</f>
        <v>0</v>
      </c>
      <c r="D48" s="5">
        <f>+[1]EXP!J46</f>
        <v>0</v>
      </c>
      <c r="E48" s="5"/>
      <c r="F48" s="5"/>
      <c r="G48" s="5"/>
      <c r="H48" s="22">
        <f t="shared" si="2"/>
        <v>0</v>
      </c>
      <c r="I48" s="4"/>
    </row>
    <row r="49" spans="1:9" x14ac:dyDescent="0.25">
      <c r="A49" s="3"/>
      <c r="B49" s="30" t="str">
        <f>+[1]EXP!B47</f>
        <v>Welfare Goods Expenses</v>
      </c>
      <c r="C49" s="5">
        <f>+[1]EXP!I47</f>
        <v>7355000</v>
      </c>
      <c r="D49" s="5">
        <f>+[1]EXP!J47</f>
        <v>0</v>
      </c>
      <c r="E49" s="5"/>
      <c r="F49" s="5"/>
      <c r="G49" s="5"/>
      <c r="H49" s="22">
        <f t="shared" si="2"/>
        <v>7355000</v>
      </c>
      <c r="I49" s="4"/>
    </row>
    <row r="50" spans="1:9" hidden="1" x14ac:dyDescent="0.25">
      <c r="A50" s="3"/>
      <c r="B50" s="30" t="str">
        <f>+[1]EXP!B48</f>
        <v>Agricultural &amp; Marine Supplies Expenses</v>
      </c>
      <c r="C50" s="5">
        <f>+[1]EXP!I48</f>
        <v>0</v>
      </c>
      <c r="D50" s="5">
        <f>+[1]EXP!J48</f>
        <v>0</v>
      </c>
      <c r="E50" s="5"/>
      <c r="F50" s="5"/>
      <c r="G50" s="5"/>
      <c r="H50" s="22">
        <f t="shared" si="2"/>
        <v>0</v>
      </c>
      <c r="I50" s="4"/>
    </row>
    <row r="51" spans="1:9" hidden="1" x14ac:dyDescent="0.25">
      <c r="A51" s="3"/>
      <c r="B51" s="30" t="str">
        <f>+[1]EXP!B49</f>
        <v>Medical, Dental and Laboratory Supplies Expenses</v>
      </c>
      <c r="C51" s="5">
        <f>+[1]EXP!I49</f>
        <v>0</v>
      </c>
      <c r="D51" s="5">
        <f>+[1]EXP!J49</f>
        <v>0</v>
      </c>
      <c r="E51" s="5"/>
      <c r="F51" s="5"/>
      <c r="G51" s="5"/>
      <c r="H51" s="22">
        <f t="shared" si="2"/>
        <v>0</v>
      </c>
      <c r="I51" s="4"/>
    </row>
    <row r="52" spans="1:9" x14ac:dyDescent="0.25">
      <c r="A52" s="3"/>
      <c r="B52" s="30" t="str">
        <f>+[1]EXP!B50</f>
        <v>Other Supplies &amp; Materials Expenses</v>
      </c>
      <c r="C52" s="5">
        <f>+[1]EXP!I50</f>
        <v>0</v>
      </c>
      <c r="D52" s="5">
        <f>+[1]EXP!J50</f>
        <v>10711.5</v>
      </c>
      <c r="E52" s="5"/>
      <c r="F52" s="5"/>
      <c r="G52" s="5"/>
      <c r="H52" s="22">
        <f t="shared" si="2"/>
        <v>10711.5</v>
      </c>
      <c r="I52" s="4"/>
    </row>
    <row r="53" spans="1:9" x14ac:dyDescent="0.25">
      <c r="A53" s="3"/>
      <c r="B53" s="30" t="str">
        <f>+[1]EXP!B51</f>
        <v>Representation Expenses</v>
      </c>
      <c r="C53" s="5">
        <f>+[1]EXP!I51</f>
        <v>0</v>
      </c>
      <c r="D53" s="5">
        <f>+[1]EXP!J51</f>
        <v>25402.2</v>
      </c>
      <c r="E53" s="5"/>
      <c r="F53" s="5"/>
      <c r="G53" s="5"/>
      <c r="H53" s="22">
        <f t="shared" si="2"/>
        <v>25402.2</v>
      </c>
      <c r="I53" s="4"/>
    </row>
    <row r="54" spans="1:9" hidden="1" x14ac:dyDescent="0.25">
      <c r="A54" s="3"/>
      <c r="B54" s="30" t="str">
        <f>+[1]EXP!B52</f>
        <v>Rent Expenses</v>
      </c>
      <c r="C54" s="5">
        <f>+[1]EXP!I52</f>
        <v>0</v>
      </c>
      <c r="D54" s="5">
        <f>+[1]EXP!J52</f>
        <v>0</v>
      </c>
      <c r="E54" s="5"/>
      <c r="F54" s="5"/>
      <c r="G54" s="5"/>
      <c r="H54" s="22">
        <f t="shared" si="2"/>
        <v>0</v>
      </c>
      <c r="I54" s="4"/>
    </row>
    <row r="55" spans="1:9" hidden="1" x14ac:dyDescent="0.25">
      <c r="A55" s="3"/>
      <c r="B55" s="30" t="str">
        <f>+[1]EXP!B53</f>
        <v>Fuel, Oil and Lubricants Expenses</v>
      </c>
      <c r="C55" s="5">
        <f>+[1]EXP!I53</f>
        <v>0</v>
      </c>
      <c r="D55" s="5">
        <f>+[1]EXP!J53</f>
        <v>0</v>
      </c>
      <c r="E55" s="5"/>
      <c r="F55" s="5"/>
      <c r="G55" s="5"/>
      <c r="H55" s="22">
        <f t="shared" si="2"/>
        <v>0</v>
      </c>
      <c r="I55" s="4"/>
    </row>
    <row r="56" spans="1:9" x14ac:dyDescent="0.25">
      <c r="A56" s="3"/>
      <c r="B56" s="30" t="str">
        <f>+[1]EXP!B54</f>
        <v>Telephone Expenses</v>
      </c>
      <c r="C56" s="5">
        <f>+[1]EXP!I54</f>
        <v>0</v>
      </c>
      <c r="D56" s="5">
        <f>+[1]EXP!J54</f>
        <v>3000</v>
      </c>
      <c r="E56" s="5"/>
      <c r="F56" s="5"/>
      <c r="G56" s="5"/>
      <c r="H56" s="22">
        <f t="shared" si="2"/>
        <v>3000</v>
      </c>
      <c r="I56" s="4"/>
    </row>
    <row r="57" spans="1:9" x14ac:dyDescent="0.25">
      <c r="A57" s="3"/>
      <c r="B57" s="30" t="str">
        <f>+[1]EXP!B55</f>
        <v>Internet Subscription Expenses</v>
      </c>
      <c r="C57" s="5">
        <f>+[1]EXP!I55</f>
        <v>0</v>
      </c>
      <c r="D57" s="5">
        <f>+[1]EXP!J55</f>
        <v>19725.2</v>
      </c>
      <c r="E57" s="5"/>
      <c r="F57" s="5"/>
      <c r="G57" s="5"/>
      <c r="H57" s="22">
        <f t="shared" si="2"/>
        <v>19725.2</v>
      </c>
      <c r="I57" s="4"/>
    </row>
    <row r="58" spans="1:9" hidden="1" x14ac:dyDescent="0.25">
      <c r="A58" s="3"/>
      <c r="B58" s="30" t="str">
        <f>+[1]EXP!B56</f>
        <v>Printing and Publication Expenses</v>
      </c>
      <c r="C58" s="5">
        <f>+[1]EXP!I56</f>
        <v>0</v>
      </c>
      <c r="D58" s="5">
        <f>+[1]EXP!J56</f>
        <v>0</v>
      </c>
      <c r="E58" s="5"/>
      <c r="F58" s="5"/>
      <c r="G58" s="5"/>
      <c r="H58" s="22">
        <f t="shared" si="2"/>
        <v>0</v>
      </c>
      <c r="I58" s="4"/>
    </row>
    <row r="59" spans="1:9" x14ac:dyDescent="0.25">
      <c r="A59" s="3"/>
      <c r="B59" s="30" t="str">
        <f>+[1]EXP!B57</f>
        <v>Insurance Expenses</v>
      </c>
      <c r="C59" s="5">
        <f>+[1]EXP!I57</f>
        <v>0</v>
      </c>
      <c r="D59" s="5">
        <f>+[1]EXP!J57</f>
        <v>15445.65</v>
      </c>
      <c r="E59" s="5"/>
      <c r="F59" s="5"/>
      <c r="G59" s="5"/>
      <c r="H59" s="22">
        <f t="shared" si="2"/>
        <v>15445.65</v>
      </c>
      <c r="I59" s="4"/>
    </row>
    <row r="60" spans="1:9" hidden="1" x14ac:dyDescent="0.25">
      <c r="A60" s="3"/>
      <c r="B60" s="30" t="str">
        <f>+[1]EXP!B58</f>
        <v>Drugs and Medicines Expenses</v>
      </c>
      <c r="C60" s="5">
        <f>+[1]EXP!I58</f>
        <v>0</v>
      </c>
      <c r="D60" s="5">
        <f>+[1]EXP!J58</f>
        <v>0</v>
      </c>
      <c r="E60" s="5"/>
      <c r="F60" s="5"/>
      <c r="G60" s="5"/>
      <c r="H60" s="22">
        <f t="shared" si="2"/>
        <v>0</v>
      </c>
      <c r="I60" s="4"/>
    </row>
    <row r="61" spans="1:9" x14ac:dyDescent="0.25">
      <c r="A61" s="3"/>
      <c r="B61" s="30" t="str">
        <f>+[1]EXP!B59</f>
        <v>Donations</v>
      </c>
      <c r="C61" s="5">
        <f>+[1]EXP!I59</f>
        <v>1000000</v>
      </c>
      <c r="D61" s="5">
        <f>+[1]EXP!J59</f>
        <v>602000</v>
      </c>
      <c r="E61" s="5"/>
      <c r="F61" s="5"/>
      <c r="G61" s="5"/>
      <c r="H61" s="22">
        <f t="shared" si="2"/>
        <v>1602000</v>
      </c>
      <c r="I61" s="4"/>
    </row>
    <row r="62" spans="1:9" hidden="1" x14ac:dyDescent="0.25">
      <c r="A62" s="3"/>
      <c r="B62" s="30" t="str">
        <f>+[1]EXP!B60</f>
        <v>Repairs and Maint. - Machinery and Eqpt.</v>
      </c>
      <c r="C62" s="5">
        <f>+[1]EXP!I60</f>
        <v>0</v>
      </c>
      <c r="D62" s="5">
        <f>+[1]EXP!J60</f>
        <v>0</v>
      </c>
      <c r="E62" s="5"/>
      <c r="F62" s="5"/>
      <c r="G62" s="5"/>
      <c r="H62" s="22">
        <f t="shared" si="2"/>
        <v>0</v>
      </c>
      <c r="I62" s="4"/>
    </row>
    <row r="63" spans="1:9" x14ac:dyDescent="0.25">
      <c r="A63" s="3"/>
      <c r="B63" s="30" t="str">
        <f>+[1]EXP!B61</f>
        <v>Repairs and Maint. - Transportation Eqt.</v>
      </c>
      <c r="C63" s="5">
        <f>+[1]EXP!I61</f>
        <v>0</v>
      </c>
      <c r="D63" s="5">
        <f>+[1]EXP!J61</f>
        <v>300</v>
      </c>
      <c r="E63" s="5"/>
      <c r="F63" s="5"/>
      <c r="G63" s="5"/>
      <c r="H63" s="22">
        <f t="shared" si="2"/>
        <v>300</v>
      </c>
      <c r="I63" s="4"/>
    </row>
    <row r="64" spans="1:9" x14ac:dyDescent="0.25">
      <c r="A64" s="3"/>
      <c r="B64" s="30" t="str">
        <f>+[1]EXP!B62</f>
        <v>Other Maintenance &amp; Operating Expenses</v>
      </c>
      <c r="C64" s="5">
        <f>+[1]EXP!I62</f>
        <v>0</v>
      </c>
      <c r="D64" s="5">
        <f>+[1]EXP!J62</f>
        <v>1066606.92</v>
      </c>
      <c r="E64" s="5"/>
      <c r="F64" s="5"/>
      <c r="G64" s="5"/>
      <c r="H64" s="22">
        <f t="shared" si="2"/>
        <v>1066606.92</v>
      </c>
      <c r="I64" s="4"/>
    </row>
    <row r="65" spans="1:9" x14ac:dyDescent="0.25">
      <c r="A65" s="3"/>
      <c r="B65" s="23" t="s">
        <v>29</v>
      </c>
      <c r="C65" s="31">
        <f>SUM(C26:C64)</f>
        <v>8355000</v>
      </c>
      <c r="D65" s="31">
        <f>SUM(D26:D64)</f>
        <v>1761151.47</v>
      </c>
      <c r="E65" s="31">
        <f>SUM(E26:E60)</f>
        <v>0</v>
      </c>
      <c r="F65" s="31">
        <f>SUM(F26:F60)</f>
        <v>0</v>
      </c>
      <c r="G65" s="31">
        <f>SUM(G26:G60)</f>
        <v>0</v>
      </c>
      <c r="H65" s="32">
        <f>SUM(H26:H64)</f>
        <v>10116151.470000001</v>
      </c>
      <c r="I65" s="4"/>
    </row>
    <row r="66" spans="1:9" x14ac:dyDescent="0.25">
      <c r="A66" s="3"/>
      <c r="B66" s="21" t="s">
        <v>30</v>
      </c>
      <c r="C66" s="5"/>
      <c r="D66" s="5"/>
      <c r="E66" s="5"/>
      <c r="F66" s="5"/>
      <c r="G66" s="5"/>
      <c r="H66" s="22"/>
      <c r="I66" s="4"/>
    </row>
    <row r="67" spans="1:9" hidden="1" x14ac:dyDescent="0.25">
      <c r="A67" s="3"/>
      <c r="B67" s="23" t="str">
        <f>+[1]EXP!B65</f>
        <v>Land</v>
      </c>
      <c r="C67" s="5">
        <f>+[1]EXP!I65</f>
        <v>0</v>
      </c>
      <c r="D67" s="5">
        <f>+[1]EXP!J65</f>
        <v>0</v>
      </c>
      <c r="E67" s="5"/>
      <c r="F67" s="5"/>
      <c r="G67" s="5"/>
      <c r="H67" s="22">
        <f>SUM(C67:G67)</f>
        <v>0</v>
      </c>
      <c r="I67" s="4"/>
    </row>
    <row r="68" spans="1:9" hidden="1" x14ac:dyDescent="0.25">
      <c r="A68" s="3"/>
      <c r="B68" s="23" t="str">
        <f>+[1]EXP!B66</f>
        <v>Const. of Provincial Evacuation Center</v>
      </c>
      <c r="C68" s="5">
        <f>+[1]EXP!I66</f>
        <v>0</v>
      </c>
      <c r="D68" s="5">
        <f>+[1]EXP!J66</f>
        <v>0</v>
      </c>
      <c r="E68" s="5"/>
      <c r="F68" s="5"/>
      <c r="G68" s="5"/>
      <c r="H68" s="22">
        <f>SUM(C68:G68)</f>
        <v>0</v>
      </c>
      <c r="I68" s="4"/>
    </row>
    <row r="69" spans="1:9" hidden="1" x14ac:dyDescent="0.25">
      <c r="A69" s="3"/>
      <c r="B69" s="23" t="str">
        <f>+[1]EXP!B67</f>
        <v>Rehab. Of Canal Lining &amp; Slope Protection @San Agustin ES</v>
      </c>
      <c r="C69" s="5">
        <f>+[1]EXP!I67</f>
        <v>0</v>
      </c>
      <c r="D69" s="5">
        <f>+[1]EXP!J67</f>
        <v>0</v>
      </c>
      <c r="E69" s="5"/>
      <c r="F69" s="5"/>
      <c r="G69" s="5"/>
      <c r="H69" s="22">
        <f>SUM(C69:G69)</f>
        <v>0</v>
      </c>
      <c r="I69" s="4"/>
    </row>
    <row r="70" spans="1:9" x14ac:dyDescent="0.25">
      <c r="A70" s="3"/>
      <c r="B70" s="23" t="s">
        <v>29</v>
      </c>
      <c r="C70" s="31">
        <f t="shared" ref="C70:H70" si="3">SUM(C67:C69)</f>
        <v>0</v>
      </c>
      <c r="D70" s="31">
        <f t="shared" si="3"/>
        <v>0</v>
      </c>
      <c r="E70" s="31">
        <f t="shared" si="3"/>
        <v>0</v>
      </c>
      <c r="F70" s="31">
        <f t="shared" si="3"/>
        <v>0</v>
      </c>
      <c r="G70" s="31">
        <f t="shared" si="3"/>
        <v>0</v>
      </c>
      <c r="H70" s="32">
        <f t="shared" si="3"/>
        <v>0</v>
      </c>
      <c r="I70" s="23"/>
    </row>
    <row r="71" spans="1:9" x14ac:dyDescent="0.25">
      <c r="A71" s="3"/>
      <c r="B71" s="21" t="s">
        <v>31</v>
      </c>
      <c r="C71" s="5"/>
      <c r="D71" s="5"/>
      <c r="E71" s="5"/>
      <c r="F71" s="5"/>
      <c r="G71" s="5"/>
      <c r="H71" s="22"/>
      <c r="I71" s="4"/>
    </row>
    <row r="72" spans="1:9" ht="15" hidden="1" customHeight="1" x14ac:dyDescent="0.25">
      <c r="A72" s="3"/>
      <c r="B72" s="23" t="str">
        <f>+[1]EXP!B70</f>
        <v>Communication Equipment</v>
      </c>
      <c r="C72" s="5">
        <f>+[1]EXP!I70</f>
        <v>0</v>
      </c>
      <c r="D72" s="5">
        <f>+[1]EXP!J70</f>
        <v>0</v>
      </c>
      <c r="E72" s="5"/>
      <c r="F72" s="5"/>
      <c r="G72" s="5"/>
      <c r="H72" s="22">
        <f t="shared" ref="H72:H92" si="4">SUM(C72:G72)</f>
        <v>0</v>
      </c>
      <c r="I72" s="4"/>
    </row>
    <row r="73" spans="1:9" ht="15" hidden="1" customHeight="1" x14ac:dyDescent="0.25">
      <c r="A73" s="3"/>
      <c r="B73" s="23" t="str">
        <f>+[1]EXP!B71</f>
        <v>Info. And Communication Technology Eqpt.</v>
      </c>
      <c r="C73" s="5">
        <f>+[1]EXP!I71</f>
        <v>0</v>
      </c>
      <c r="D73" s="5">
        <f>+[1]EXP!J71</f>
        <v>0</v>
      </c>
      <c r="E73" s="5"/>
      <c r="F73" s="5"/>
      <c r="G73" s="5"/>
      <c r="H73" s="22">
        <f t="shared" si="4"/>
        <v>0</v>
      </c>
      <c r="I73" s="4"/>
    </row>
    <row r="74" spans="1:9" ht="15" hidden="1" customHeight="1" x14ac:dyDescent="0.25">
      <c r="A74" s="3"/>
      <c r="B74" s="23" t="str">
        <f>+[1]EXP!B72</f>
        <v>Disaster Response and Rescue Equipment</v>
      </c>
      <c r="C74" s="5">
        <f>+[1]EXP!I72</f>
        <v>0</v>
      </c>
      <c r="D74" s="5">
        <f>+[1]EXP!J72</f>
        <v>0</v>
      </c>
      <c r="E74" s="5"/>
      <c r="F74" s="5"/>
      <c r="G74" s="5"/>
      <c r="H74" s="22">
        <f t="shared" si="4"/>
        <v>0</v>
      </c>
      <c r="I74" s="4"/>
    </row>
    <row r="75" spans="1:9" ht="15" hidden="1" customHeight="1" x14ac:dyDescent="0.25">
      <c r="A75" s="3"/>
      <c r="B75" s="23" t="str">
        <f>+[1]EXP!B73</f>
        <v>Other Machinery and Equipment</v>
      </c>
      <c r="C75" s="5">
        <f>+[1]EXP!I73</f>
        <v>0</v>
      </c>
      <c r="D75" s="5">
        <f>+[1]EXP!J73</f>
        <v>0</v>
      </c>
      <c r="E75" s="5"/>
      <c r="F75" s="5"/>
      <c r="G75" s="5"/>
      <c r="H75" s="22">
        <f t="shared" si="4"/>
        <v>0</v>
      </c>
      <c r="I75" s="4"/>
    </row>
    <row r="76" spans="1:9" ht="15" hidden="1" customHeight="1" x14ac:dyDescent="0.25">
      <c r="A76" s="3"/>
      <c r="B76" s="23" t="str">
        <f>+[1]EXP!B74</f>
        <v>Motor Vehicle</v>
      </c>
      <c r="C76" s="5">
        <f>+[1]EXP!I74</f>
        <v>0</v>
      </c>
      <c r="D76" s="5">
        <f>+[1]EXP!J74</f>
        <v>0</v>
      </c>
      <c r="E76" s="5"/>
      <c r="F76" s="5"/>
      <c r="G76" s="5"/>
      <c r="H76" s="22">
        <f t="shared" si="4"/>
        <v>0</v>
      </c>
      <c r="I76" s="4"/>
    </row>
    <row r="77" spans="1:9" ht="15" customHeight="1" x14ac:dyDescent="0.25">
      <c r="A77" s="3"/>
      <c r="B77" s="23" t="str">
        <f>+[1]EXP!B75</f>
        <v>Ground Development &amp; Landscape at PDRRM</v>
      </c>
      <c r="C77" s="5">
        <f>+[1]EXP!I75</f>
        <v>0</v>
      </c>
      <c r="D77" s="5">
        <f>+[1]EXP!J75</f>
        <v>182532.32</v>
      </c>
      <c r="E77" s="5"/>
      <c r="F77" s="5"/>
      <c r="G77" s="5"/>
      <c r="H77" s="22">
        <f t="shared" si="4"/>
        <v>182532.32</v>
      </c>
      <c r="I77" s="4"/>
    </row>
    <row r="78" spans="1:9" ht="15" hidden="1" customHeight="1" x14ac:dyDescent="0.25">
      <c r="A78" s="3"/>
      <c r="B78" s="23" t="str">
        <f>+[1]EXP!B76</f>
        <v>Rehab. Of Dujali-Pawas-SanVicenteRCDGAbutmentA&amp;B</v>
      </c>
      <c r="C78" s="5">
        <f>+[1]EXP!I76</f>
        <v>0</v>
      </c>
      <c r="D78" s="5">
        <f>+[1]EXP!J76</f>
        <v>0</v>
      </c>
      <c r="E78" s="5"/>
      <c r="F78" s="5"/>
      <c r="G78" s="5"/>
      <c r="H78" s="22">
        <f t="shared" si="4"/>
        <v>0</v>
      </c>
      <c r="I78" s="4"/>
    </row>
    <row r="79" spans="1:9" x14ac:dyDescent="0.25">
      <c r="A79" s="3"/>
      <c r="B79" s="23" t="str">
        <f>+[1]EXP!B77</f>
        <v>Rehab./Impvt. Of Sonlon-Longanapan Road, Asuncion</v>
      </c>
      <c r="C79" s="5">
        <f>+[1]EXP!I77</f>
        <v>0</v>
      </c>
      <c r="D79" s="5">
        <f>+[1]EXP!J77</f>
        <v>205952.1</v>
      </c>
      <c r="E79" s="5"/>
      <c r="F79" s="5"/>
      <c r="G79" s="5"/>
      <c r="H79" s="22">
        <f t="shared" si="4"/>
        <v>205952.1</v>
      </c>
      <c r="I79" s="4"/>
    </row>
    <row r="80" spans="1:9" hidden="1" x14ac:dyDescent="0.25">
      <c r="A80" s="3"/>
      <c r="B80" s="23" t="str">
        <f>+[1]EXP!B78</f>
        <v>Rehab./Impvt. Of New Casay-Bugtong Talisay Rd. (Ph. II)</v>
      </c>
      <c r="C80" s="5">
        <f>+[1]EXP!I78</f>
        <v>0</v>
      </c>
      <c r="D80" s="5">
        <f>+[1]EXP!J78</f>
        <v>0</v>
      </c>
      <c r="E80" s="5"/>
      <c r="F80" s="5"/>
      <c r="G80" s="5"/>
      <c r="H80" s="22">
        <f t="shared" si="4"/>
        <v>0</v>
      </c>
      <c r="I80" s="4"/>
    </row>
    <row r="81" spans="1:9" hidden="1" x14ac:dyDescent="0.25">
      <c r="A81" s="3"/>
      <c r="B81" s="23" t="str">
        <f>+[1]EXP!B79</f>
        <v>Rehab./Impvt. Of Prk. 1-Prk. 2, Sitio Pawas Provl. Road</v>
      </c>
      <c r="C81" s="5">
        <f>+[1]EXP!I79</f>
        <v>0</v>
      </c>
      <c r="D81" s="5">
        <f>+[1]EXP!J79</f>
        <v>0</v>
      </c>
      <c r="E81" s="5"/>
      <c r="F81" s="5"/>
      <c r="G81" s="5"/>
      <c r="H81" s="22">
        <f t="shared" si="4"/>
        <v>0</v>
      </c>
      <c r="I81" s="4"/>
    </row>
    <row r="82" spans="1:9" hidden="1" x14ac:dyDescent="0.25">
      <c r="A82" s="3"/>
      <c r="B82" s="23" t="str">
        <f>+[1]EXP!B80</f>
        <v>Rep/Rehab of Upper Tuganay Dike Along Casig-ang Section</v>
      </c>
      <c r="C82" s="5">
        <f>+[1]EXP!I80</f>
        <v>0</v>
      </c>
      <c r="D82" s="5">
        <f>+[1]EXP!J80</f>
        <v>0</v>
      </c>
      <c r="E82" s="5"/>
      <c r="F82" s="5"/>
      <c r="G82" s="5"/>
      <c r="H82" s="22">
        <f t="shared" si="4"/>
        <v>0</v>
      </c>
      <c r="I82" s="4"/>
    </row>
    <row r="83" spans="1:9" hidden="1" x14ac:dyDescent="0.25">
      <c r="A83" s="3"/>
      <c r="B83" s="23" t="str">
        <f>+[1]EXP!B81</f>
        <v>Upgrading of RCPC Along Jct. Hi-way Doña Andrea-Capungagan</v>
      </c>
      <c r="C83" s="5">
        <f>+[1]EXP!I81</f>
        <v>0</v>
      </c>
      <c r="D83" s="5">
        <f>+[1]EXP!J81</f>
        <v>0</v>
      </c>
      <c r="E83" s="5"/>
      <c r="F83" s="5"/>
      <c r="G83" s="5"/>
      <c r="H83" s="22">
        <f t="shared" si="4"/>
        <v>0</v>
      </c>
      <c r="I83" s="4"/>
    </row>
    <row r="84" spans="1:9" hidden="1" x14ac:dyDescent="0.25">
      <c r="A84" s="3"/>
      <c r="B84" s="23" t="str">
        <f>+[1]EXP!B82</f>
        <v>Upgrading of RCPC Along Jct. Hi-way Luna-Mamacao-Narra Rd.</v>
      </c>
      <c r="C84" s="5">
        <f>+[1]EXP!I82</f>
        <v>0</v>
      </c>
      <c r="D84" s="5">
        <f>+[1]EXP!J82</f>
        <v>0</v>
      </c>
      <c r="E84" s="5"/>
      <c r="F84" s="5"/>
      <c r="G84" s="5"/>
      <c r="H84" s="22">
        <f t="shared" si="4"/>
        <v>0</v>
      </c>
      <c r="I84" s="4"/>
    </row>
    <row r="85" spans="1:9" hidden="1" x14ac:dyDescent="0.25">
      <c r="A85" s="3"/>
      <c r="B85" s="23" t="str">
        <f>+[1]EXP!B83</f>
        <v>Rep/Rehab of Drainage System &amp; Grnd Gravelling @ Kimamon NH</v>
      </c>
      <c r="C85" s="5">
        <f>+[1]EXP!I83</f>
        <v>0</v>
      </c>
      <c r="D85" s="5">
        <f>+[1]EXP!J83</f>
        <v>0</v>
      </c>
      <c r="E85" s="5"/>
      <c r="F85" s="5"/>
      <c r="G85" s="5"/>
      <c r="H85" s="22">
        <f t="shared" si="4"/>
        <v>0</v>
      </c>
      <c r="I85" s="4"/>
    </row>
    <row r="86" spans="1:9" hidden="1" x14ac:dyDescent="0.25">
      <c r="A86" s="3"/>
      <c r="B86" s="23" t="str">
        <f>+[1]EXP!B84</f>
        <v>Rehab. Of Pamacaun-Lasang-Banate Provl. Road</v>
      </c>
      <c r="C86" s="5">
        <f>+[1]EXP!I84</f>
        <v>0</v>
      </c>
      <c r="D86" s="5">
        <f>+[1]EXP!J84</f>
        <v>0</v>
      </c>
      <c r="E86" s="5"/>
      <c r="F86" s="5"/>
      <c r="G86" s="5"/>
      <c r="H86" s="22">
        <f t="shared" si="4"/>
        <v>0</v>
      </c>
      <c r="I86" s="4"/>
    </row>
    <row r="87" spans="1:9" x14ac:dyDescent="0.25">
      <c r="A87" s="3"/>
      <c r="B87" s="23" t="str">
        <f>+[1]EXP!B85</f>
        <v>Rehab. Of Del Pilar Jct. Silangan</v>
      </c>
      <c r="C87" s="5">
        <f>+[1]EXP!I85</f>
        <v>0</v>
      </c>
      <c r="D87" s="5">
        <f>+[1]EXP!J85</f>
        <v>89937.53</v>
      </c>
      <c r="E87" s="5"/>
      <c r="F87" s="5"/>
      <c r="G87" s="5"/>
      <c r="H87" s="22">
        <f t="shared" si="4"/>
        <v>89937.53</v>
      </c>
      <c r="I87" s="4"/>
    </row>
    <row r="88" spans="1:9" x14ac:dyDescent="0.25">
      <c r="A88" s="3"/>
      <c r="B88" s="23" t="str">
        <f>+[1]EXP!B86</f>
        <v>Rehab. Of Mesaoy-Jct. Mahayahay Road</v>
      </c>
      <c r="C88" s="5">
        <f>+[1]EXP!I86</f>
        <v>0</v>
      </c>
      <c r="D88" s="5">
        <f>+[1]EXP!J86</f>
        <v>98356.47</v>
      </c>
      <c r="E88" s="5"/>
      <c r="F88" s="5"/>
      <c r="G88" s="5"/>
      <c r="H88" s="22">
        <f t="shared" si="4"/>
        <v>98356.47</v>
      </c>
      <c r="I88" s="4"/>
    </row>
    <row r="89" spans="1:9" hidden="1" x14ac:dyDescent="0.25">
      <c r="A89" s="3"/>
      <c r="B89" s="23" t="str">
        <f>+[1]EXP!B87</f>
        <v>Rehab. of Sta. Fe-Mambing Rd. &amp; Slope Protection</v>
      </c>
      <c r="C89" s="5">
        <f>+[1]EXP!I87</f>
        <v>0</v>
      </c>
      <c r="D89" s="5">
        <f>+[1]EXP!J87</f>
        <v>0</v>
      </c>
      <c r="E89" s="5"/>
      <c r="F89" s="5"/>
      <c r="G89" s="5"/>
      <c r="H89" s="22">
        <f t="shared" si="4"/>
        <v>0</v>
      </c>
      <c r="I89" s="4"/>
    </row>
    <row r="90" spans="1:9" x14ac:dyDescent="0.25">
      <c r="A90" s="3"/>
      <c r="B90" s="23" t="str">
        <f>+[1]EXP!B88</f>
        <v>Drainage Impvt. Of Prk. Carnations, New Pandan, Panabo</v>
      </c>
      <c r="C90" s="5">
        <f>+[1]EXP!I88</f>
        <v>0</v>
      </c>
      <c r="D90" s="5">
        <f>+[1]EXP!J88</f>
        <v>34500</v>
      </c>
      <c r="E90" s="5"/>
      <c r="F90" s="5"/>
      <c r="G90" s="5"/>
      <c r="H90" s="22">
        <f t="shared" si="4"/>
        <v>34500</v>
      </c>
      <c r="I90" s="4"/>
    </row>
    <row r="91" spans="1:9" x14ac:dyDescent="0.25">
      <c r="A91" s="3"/>
      <c r="B91" s="23" t="str">
        <f>+[1]EXP!B89</f>
        <v>Rehab. Of Dujali-Balisong-Magupising Provl. Road</v>
      </c>
      <c r="C91" s="5">
        <f>+[1]EXP!I89</f>
        <v>0</v>
      </c>
      <c r="D91" s="5">
        <f>+[1]EXP!J89</f>
        <v>163449.71</v>
      </c>
      <c r="E91" s="5"/>
      <c r="F91" s="5"/>
      <c r="G91" s="5"/>
      <c r="H91" s="22">
        <f t="shared" si="4"/>
        <v>163449.71</v>
      </c>
      <c r="I91" s="4"/>
    </row>
    <row r="92" spans="1:9" hidden="1" x14ac:dyDescent="0.25">
      <c r="A92" s="3"/>
      <c r="B92" s="23" t="str">
        <f>+[1]EXP!B90</f>
        <v>Rehab. Of Libuganon Rvr. Along Kap.-Mabantao-Florida</v>
      </c>
      <c r="C92" s="5">
        <f>+[1]EXP!I90</f>
        <v>0</v>
      </c>
      <c r="D92" s="5">
        <f>+[1]EXP!J90</f>
        <v>0</v>
      </c>
      <c r="E92" s="5"/>
      <c r="F92" s="5"/>
      <c r="G92" s="5"/>
      <c r="H92" s="22">
        <f t="shared" si="4"/>
        <v>0</v>
      </c>
      <c r="I92" s="4"/>
    </row>
    <row r="93" spans="1:9" x14ac:dyDescent="0.25">
      <c r="A93" s="3"/>
      <c r="B93" s="23" t="s">
        <v>29</v>
      </c>
      <c r="C93" s="31">
        <f t="shared" ref="C93:H93" si="5">SUM(C72:C92)</f>
        <v>0</v>
      </c>
      <c r="D93" s="31">
        <f t="shared" si="5"/>
        <v>774728.13</v>
      </c>
      <c r="E93" s="31">
        <f t="shared" si="5"/>
        <v>0</v>
      </c>
      <c r="F93" s="31">
        <f t="shared" si="5"/>
        <v>0</v>
      </c>
      <c r="G93" s="31">
        <f t="shared" si="5"/>
        <v>0</v>
      </c>
      <c r="H93" s="32">
        <f t="shared" si="5"/>
        <v>774728.13</v>
      </c>
      <c r="I93" s="23"/>
    </row>
    <row r="94" spans="1:9" x14ac:dyDescent="0.25">
      <c r="A94" s="3"/>
      <c r="B94" s="21" t="s">
        <v>32</v>
      </c>
      <c r="C94" s="5"/>
      <c r="D94" s="5"/>
      <c r="E94" s="5"/>
      <c r="F94" s="5"/>
      <c r="G94" s="5"/>
      <c r="H94" s="22"/>
      <c r="I94" s="4"/>
    </row>
    <row r="95" spans="1:9" hidden="1" x14ac:dyDescent="0.25">
      <c r="A95" s="3"/>
      <c r="B95" s="33" t="str">
        <f>[1]EXP!B97</f>
        <v>Information and Communication Technology Equipment</v>
      </c>
      <c r="C95" s="5">
        <f>[1]EXP!I97</f>
        <v>0</v>
      </c>
      <c r="D95" s="5">
        <f>[1]EXP!J97</f>
        <v>0</v>
      </c>
      <c r="E95" s="5"/>
      <c r="F95" s="5"/>
      <c r="G95" s="5"/>
      <c r="H95" s="22">
        <f t="shared" ref="H95:H100" si="6">SUM(C95:G95)</f>
        <v>0</v>
      </c>
      <c r="I95" s="4"/>
    </row>
    <row r="96" spans="1:9" hidden="1" x14ac:dyDescent="0.25">
      <c r="A96" s="3"/>
      <c r="B96" s="33" t="str">
        <f>[1]EXP!B98</f>
        <v>Furniture and Fixtures</v>
      </c>
      <c r="C96" s="5">
        <f>[1]EXP!I98</f>
        <v>0</v>
      </c>
      <c r="D96" s="5">
        <f>[1]EXP!J98</f>
        <v>0</v>
      </c>
      <c r="E96" s="5"/>
      <c r="F96" s="5"/>
      <c r="G96" s="5"/>
      <c r="H96" s="22">
        <f t="shared" si="6"/>
        <v>0</v>
      </c>
      <c r="I96" s="4"/>
    </row>
    <row r="97" spans="1:9" hidden="1" x14ac:dyDescent="0.25">
      <c r="A97" s="3"/>
      <c r="B97" s="33" t="str">
        <f>[1]EXP!B99</f>
        <v>Const. Of Single Barrel 4.0mx4.0m RCBC, Carmen</v>
      </c>
      <c r="C97" s="5">
        <f>[1]EXP!I99</f>
        <v>0</v>
      </c>
      <c r="D97" s="5">
        <f>[1]EXP!J99</f>
        <v>0</v>
      </c>
      <c r="E97" s="5"/>
      <c r="F97" s="5"/>
      <c r="G97" s="5"/>
      <c r="H97" s="22">
        <f t="shared" si="6"/>
        <v>0</v>
      </c>
      <c r="I97" s="4"/>
    </row>
    <row r="98" spans="1:9" hidden="1" x14ac:dyDescent="0.25">
      <c r="A98" s="3"/>
      <c r="B98" s="33" t="str">
        <f>[1]EXP!B100</f>
        <v>Rehab. Of Protection Dike along Pob-Prk. 8, Dujali</v>
      </c>
      <c r="C98" s="5">
        <f>[1]EXP!I100</f>
        <v>0</v>
      </c>
      <c r="D98" s="5">
        <f>[1]EXP!J100</f>
        <v>0</v>
      </c>
      <c r="E98" s="5"/>
      <c r="F98" s="5"/>
      <c r="G98" s="5"/>
      <c r="H98" s="22">
        <f t="shared" si="6"/>
        <v>0</v>
      </c>
      <c r="I98" s="4"/>
    </row>
    <row r="99" spans="1:9" x14ac:dyDescent="0.25">
      <c r="A99" s="3"/>
      <c r="B99" s="33" t="str">
        <f>[1]EXP!B101</f>
        <v>Const. of Cabidianan Brdg. Slope Protection, New Corella</v>
      </c>
      <c r="C99" s="5">
        <f>[1]EXP!I101</f>
        <v>296059.48</v>
      </c>
      <c r="D99" s="5">
        <f>[1]EXP!J101</f>
        <v>0</v>
      </c>
      <c r="E99" s="5"/>
      <c r="F99" s="5"/>
      <c r="G99" s="5"/>
      <c r="H99" s="22">
        <f t="shared" si="6"/>
        <v>296059.48</v>
      </c>
      <c r="I99" s="4"/>
    </row>
    <row r="100" spans="1:9" hidden="1" x14ac:dyDescent="0.25">
      <c r="A100" s="3"/>
      <c r="B100" s="33" t="str">
        <f>[1]EXP!B102</f>
        <v>Other Supplies and Materials Expenses</v>
      </c>
      <c r="C100" s="5">
        <f>[1]EXP!I102</f>
        <v>0</v>
      </c>
      <c r="D100" s="5">
        <f>[1]EXP!J102</f>
        <v>0</v>
      </c>
      <c r="E100" s="5"/>
      <c r="F100" s="5"/>
      <c r="G100" s="5"/>
      <c r="H100" s="22">
        <f t="shared" si="6"/>
        <v>0</v>
      </c>
      <c r="I100" s="4"/>
    </row>
    <row r="101" spans="1:9" hidden="1" x14ac:dyDescent="0.25">
      <c r="A101" s="3"/>
      <c r="B101" s="33" t="str">
        <f>[1]EXP!B103</f>
        <v>Training Expenses</v>
      </c>
      <c r="C101" s="5">
        <f>[1]EXP!I103</f>
        <v>0</v>
      </c>
      <c r="D101" s="5">
        <f>[1]EXP!J103</f>
        <v>0</v>
      </c>
      <c r="E101" s="5"/>
      <c r="F101" s="5"/>
      <c r="G101" s="5"/>
      <c r="H101" s="22">
        <f>SUM(C101:G101)</f>
        <v>0</v>
      </c>
      <c r="I101" s="4"/>
    </row>
    <row r="102" spans="1:9" x14ac:dyDescent="0.25">
      <c r="A102" s="3"/>
      <c r="B102" s="23" t="s">
        <v>29</v>
      </c>
      <c r="C102" s="31">
        <f t="shared" ref="C102:H102" si="7">SUM(C95:C101)</f>
        <v>296059.48</v>
      </c>
      <c r="D102" s="31">
        <f t="shared" si="7"/>
        <v>0</v>
      </c>
      <c r="E102" s="31">
        <f t="shared" si="7"/>
        <v>0</v>
      </c>
      <c r="F102" s="31">
        <f t="shared" si="7"/>
        <v>0</v>
      </c>
      <c r="G102" s="31">
        <f t="shared" si="7"/>
        <v>0</v>
      </c>
      <c r="H102" s="32">
        <f t="shared" si="7"/>
        <v>296059.48</v>
      </c>
      <c r="I102" s="4"/>
    </row>
    <row r="103" spans="1:9" x14ac:dyDescent="0.25">
      <c r="A103" s="3"/>
      <c r="B103" s="21" t="s">
        <v>33</v>
      </c>
      <c r="C103" s="5"/>
      <c r="D103" s="5"/>
      <c r="E103" s="5"/>
      <c r="F103" s="5"/>
      <c r="G103" s="5"/>
      <c r="H103" s="35"/>
      <c r="I103" s="4"/>
    </row>
    <row r="104" spans="1:9" hidden="1" x14ac:dyDescent="0.25">
      <c r="A104" s="3"/>
      <c r="B104" s="33" t="str">
        <f>[1]EXP!B106</f>
        <v>Furniture and Fixtures</v>
      </c>
      <c r="C104" s="5">
        <f>[1]EXP!I106</f>
        <v>0</v>
      </c>
      <c r="D104" s="5">
        <f>[1]EXP!J106</f>
        <v>0</v>
      </c>
      <c r="E104" s="5"/>
      <c r="F104" s="5"/>
      <c r="G104" s="5"/>
      <c r="H104" s="22">
        <f t="shared" ref="H104:H114" si="8">SUM(C104:G104)</f>
        <v>0</v>
      </c>
      <c r="I104" s="4"/>
    </row>
    <row r="105" spans="1:9" hidden="1" x14ac:dyDescent="0.25">
      <c r="A105" s="3"/>
      <c r="B105" s="33" t="str">
        <f>[1]EXP!B107</f>
        <v>Information and Communication Technology Equipment</v>
      </c>
      <c r="C105" s="5">
        <f>[1]EXP!I107</f>
        <v>0</v>
      </c>
      <c r="D105" s="5">
        <f>[1]EXP!J107</f>
        <v>0</v>
      </c>
      <c r="E105" s="5"/>
      <c r="F105" s="5"/>
      <c r="G105" s="5"/>
      <c r="H105" s="22">
        <f t="shared" si="8"/>
        <v>0</v>
      </c>
      <c r="I105" s="4"/>
    </row>
    <row r="106" spans="1:9" hidden="1" x14ac:dyDescent="0.25">
      <c r="A106" s="3"/>
      <c r="B106" s="33" t="str">
        <f>[1]EXP!B108</f>
        <v>CIP-Re-Channeling of Biga River w/ Dike and Slope Protection, Kapalong</v>
      </c>
      <c r="C106" s="5">
        <f>[1]EXP!I108</f>
        <v>0</v>
      </c>
      <c r="D106" s="5">
        <f>[1]EXP!J108</f>
        <v>0</v>
      </c>
      <c r="E106" s="5"/>
      <c r="F106" s="5"/>
      <c r="G106" s="5"/>
      <c r="H106" s="22">
        <f t="shared" si="8"/>
        <v>0</v>
      </c>
      <c r="I106" s="4"/>
    </row>
    <row r="107" spans="1:9" x14ac:dyDescent="0.25">
      <c r="A107" s="3"/>
      <c r="B107" s="33" t="str">
        <f>[1]EXP!B109</f>
        <v>Rehab. Of Saug Bridge Slope Protection, New Corella</v>
      </c>
      <c r="C107" s="5">
        <f>[1]EXP!I109</f>
        <v>373381.42000000004</v>
      </c>
      <c r="D107" s="5">
        <f>[1]EXP!J109</f>
        <v>0</v>
      </c>
      <c r="E107" s="5"/>
      <c r="F107" s="5"/>
      <c r="G107" s="5"/>
      <c r="H107" s="22">
        <f t="shared" si="8"/>
        <v>373381.42000000004</v>
      </c>
      <c r="I107" s="4"/>
    </row>
    <row r="108" spans="1:9" hidden="1" x14ac:dyDescent="0.25">
      <c r="A108" s="3"/>
      <c r="B108" s="33" t="str">
        <f>[1]EXP!B110</f>
        <v>Rehab. Of Canatan Bridge Slope Protection, Asuncion</v>
      </c>
      <c r="C108" s="5">
        <f>[1]EXP!I110</f>
        <v>0</v>
      </c>
      <c r="D108" s="5">
        <f>[1]EXP!J110</f>
        <v>0</v>
      </c>
      <c r="E108" s="5"/>
      <c r="F108" s="5"/>
      <c r="G108" s="5"/>
      <c r="H108" s="22">
        <f t="shared" si="8"/>
        <v>0</v>
      </c>
      <c r="I108" s="4"/>
    </row>
    <row r="109" spans="1:9" x14ac:dyDescent="0.25">
      <c r="A109" s="3"/>
      <c r="B109" s="33" t="str">
        <f>[1]EXP!B111</f>
        <v>Repair of Damaged Drainage/Creeks along Timog Creek</v>
      </c>
      <c r="C109" s="5">
        <f>[1]EXP!I111</f>
        <v>196192.94</v>
      </c>
      <c r="D109" s="5">
        <f>[1]EXP!J111</f>
        <v>0</v>
      </c>
      <c r="E109" s="5"/>
      <c r="F109" s="5"/>
      <c r="G109" s="5"/>
      <c r="H109" s="22">
        <f t="shared" si="8"/>
        <v>196192.94</v>
      </c>
      <c r="I109" s="4"/>
    </row>
    <row r="110" spans="1:9" hidden="1" x14ac:dyDescent="0.25">
      <c r="A110" s="3"/>
      <c r="B110" s="33" t="str">
        <f>[1]EXP!B112</f>
        <v>Travelling Expenses</v>
      </c>
      <c r="C110" s="5">
        <f>[1]EXP!I112</f>
        <v>0</v>
      </c>
      <c r="D110" s="5">
        <f>[1]EXP!J112</f>
        <v>0</v>
      </c>
      <c r="E110" s="5"/>
      <c r="F110" s="5"/>
      <c r="G110" s="5"/>
      <c r="H110" s="22">
        <f t="shared" si="8"/>
        <v>0</v>
      </c>
      <c r="I110" s="4"/>
    </row>
    <row r="111" spans="1:9" hidden="1" x14ac:dyDescent="0.25">
      <c r="A111" s="3"/>
      <c r="B111" s="33" t="str">
        <f>[1]EXP!B113</f>
        <v>Training Expenses</v>
      </c>
      <c r="C111" s="5">
        <f>[1]EXP!I113</f>
        <v>0</v>
      </c>
      <c r="D111" s="5">
        <f>[1]EXP!J113</f>
        <v>0</v>
      </c>
      <c r="E111" s="5"/>
      <c r="F111" s="5"/>
      <c r="G111" s="5"/>
      <c r="H111" s="22">
        <f t="shared" si="8"/>
        <v>0</v>
      </c>
      <c r="I111" s="4"/>
    </row>
    <row r="112" spans="1:9" hidden="1" x14ac:dyDescent="0.25">
      <c r="A112" s="3"/>
      <c r="B112" s="33" t="str">
        <f>[1]EXP!B114</f>
        <v>Other Supplies and Materials Expenses</v>
      </c>
      <c r="C112" s="5">
        <f>[1]EXP!I114</f>
        <v>0</v>
      </c>
      <c r="D112" s="5">
        <f>[1]EXP!J114</f>
        <v>0</v>
      </c>
      <c r="E112" s="5"/>
      <c r="F112" s="5"/>
      <c r="G112" s="5"/>
      <c r="H112" s="22">
        <f t="shared" si="8"/>
        <v>0</v>
      </c>
      <c r="I112" s="4"/>
    </row>
    <row r="113" spans="1:9" hidden="1" x14ac:dyDescent="0.25">
      <c r="A113" s="3"/>
      <c r="B113" s="33" t="str">
        <f>[1]EXP!B115</f>
        <v>Representation Expenses</v>
      </c>
      <c r="C113" s="5">
        <f>[1]EXP!I115</f>
        <v>0</v>
      </c>
      <c r="D113" s="5">
        <f>[1]EXP!J115</f>
        <v>0</v>
      </c>
      <c r="E113" s="5"/>
      <c r="F113" s="5"/>
      <c r="G113" s="5"/>
      <c r="H113" s="22">
        <f t="shared" si="8"/>
        <v>0</v>
      </c>
      <c r="I113" s="4"/>
    </row>
    <row r="114" spans="1:9" hidden="1" x14ac:dyDescent="0.25">
      <c r="A114" s="3"/>
      <c r="B114" s="33" t="str">
        <f>[1]EXP!B116</f>
        <v>Rent Expenses</v>
      </c>
      <c r="C114" s="5">
        <f>[1]EXP!I116</f>
        <v>0</v>
      </c>
      <c r="D114" s="5">
        <f>[1]EXP!J116</f>
        <v>0</v>
      </c>
      <c r="E114" s="5"/>
      <c r="F114" s="5"/>
      <c r="G114" s="5"/>
      <c r="H114" s="22">
        <f t="shared" si="8"/>
        <v>0</v>
      </c>
      <c r="I114" s="4"/>
    </row>
    <row r="115" spans="1:9" hidden="1" x14ac:dyDescent="0.25">
      <c r="A115" s="3"/>
      <c r="B115" s="33" t="str">
        <f>[1]EXP!B117</f>
        <v>Printing and Publication Expense</v>
      </c>
      <c r="C115" s="5">
        <f>[1]EXP!I117</f>
        <v>0</v>
      </c>
      <c r="D115" s="5">
        <f>[1]EXP!J117</f>
        <v>0</v>
      </c>
      <c r="E115" s="5"/>
      <c r="F115" s="5"/>
      <c r="G115" s="5"/>
      <c r="H115" s="22">
        <f>SUM(C115:G115)</f>
        <v>0</v>
      </c>
      <c r="I115" s="4"/>
    </row>
    <row r="116" spans="1:9" hidden="1" x14ac:dyDescent="0.25">
      <c r="A116" s="3"/>
      <c r="B116" s="33" t="str">
        <f>[1]EXP!B118</f>
        <v>Other Maintenance and Opertating Expenses</v>
      </c>
      <c r="C116" s="5">
        <f>[1]EXP!I118</f>
        <v>0</v>
      </c>
      <c r="D116" s="5">
        <f>[1]EXP!J118</f>
        <v>0</v>
      </c>
      <c r="E116" s="5"/>
      <c r="F116" s="5"/>
      <c r="G116" s="5"/>
      <c r="H116" s="22">
        <f>SUM(C116:G116)</f>
        <v>0</v>
      </c>
      <c r="I116" s="4"/>
    </row>
    <row r="117" spans="1:9" hidden="1" x14ac:dyDescent="0.25">
      <c r="A117" s="3"/>
      <c r="B117" s="33" t="str">
        <f>[1]EXP!B119</f>
        <v>Fuel, Oil and Lubricant Expenses</v>
      </c>
      <c r="C117" s="5">
        <f>[1]EXP!I119</f>
        <v>0</v>
      </c>
      <c r="D117" s="5">
        <f>[1]EXP!J119</f>
        <v>0</v>
      </c>
      <c r="E117" s="5"/>
      <c r="F117" s="5"/>
      <c r="G117" s="5"/>
      <c r="H117" s="22">
        <f>SUM(C117:G117)</f>
        <v>0</v>
      </c>
      <c r="I117" s="4"/>
    </row>
    <row r="118" spans="1:9" hidden="1" x14ac:dyDescent="0.25">
      <c r="A118" s="3"/>
      <c r="B118" s="33" t="str">
        <f>[1]EXP!B120</f>
        <v>Internet Subscription Expenses</v>
      </c>
      <c r="C118" s="5">
        <f>[1]EXP!I120</f>
        <v>0</v>
      </c>
      <c r="D118" s="5">
        <f>[1]EXP!J120</f>
        <v>0</v>
      </c>
      <c r="E118" s="5"/>
      <c r="F118" s="5"/>
      <c r="G118" s="5"/>
      <c r="H118" s="34">
        <f>SUM(C118:G118)</f>
        <v>0</v>
      </c>
      <c r="I118" s="4"/>
    </row>
    <row r="119" spans="1:9" x14ac:dyDescent="0.25">
      <c r="A119" s="3"/>
      <c r="B119" s="23" t="s">
        <v>29</v>
      </c>
      <c r="C119" s="31">
        <f>SUM(C104:C118)</f>
        <v>569574.3600000001</v>
      </c>
      <c r="D119" s="31">
        <f t="shared" ref="D119:H119" si="9">SUM(D104:D118)</f>
        <v>0</v>
      </c>
      <c r="E119" s="31">
        <f t="shared" si="9"/>
        <v>0</v>
      </c>
      <c r="F119" s="31">
        <f t="shared" si="9"/>
        <v>0</v>
      </c>
      <c r="G119" s="31">
        <f t="shared" si="9"/>
        <v>0</v>
      </c>
      <c r="H119" s="32">
        <f t="shared" si="9"/>
        <v>569574.3600000001</v>
      </c>
      <c r="I119" s="4"/>
    </row>
    <row r="120" spans="1:9" x14ac:dyDescent="0.25">
      <c r="A120" s="3"/>
      <c r="B120" s="21" t="s">
        <v>34</v>
      </c>
      <c r="C120" s="5"/>
      <c r="D120" s="5"/>
      <c r="E120" s="5"/>
      <c r="F120" s="5"/>
      <c r="G120" s="5"/>
      <c r="H120" s="22"/>
      <c r="I120" s="4"/>
    </row>
    <row r="121" spans="1:9" hidden="1" x14ac:dyDescent="0.25">
      <c r="A121" s="3"/>
      <c r="B121" s="33" t="str">
        <f>[1]EXP!B124</f>
        <v>Const./Installation of Canopy &amp; Ceiling Eaves</v>
      </c>
      <c r="C121" s="5">
        <f>[1]EXP!I124</f>
        <v>0</v>
      </c>
      <c r="D121" s="5">
        <f>[1]EXP!J124</f>
        <v>0</v>
      </c>
      <c r="E121" s="5"/>
      <c r="F121" s="5"/>
      <c r="G121" s="5"/>
      <c r="H121" s="22">
        <f t="shared" ref="H121:H134" si="10">SUM(C121:G121)</f>
        <v>0</v>
      </c>
      <c r="I121" s="4"/>
    </row>
    <row r="122" spans="1:9" hidden="1" x14ac:dyDescent="0.25">
      <c r="A122" s="3"/>
      <c r="B122" s="33" t="str">
        <f>[1]EXP!B125</f>
        <v>Office Equipment</v>
      </c>
      <c r="C122" s="5">
        <f>[1]EXP!I125</f>
        <v>0</v>
      </c>
      <c r="D122" s="5">
        <f>[1]EXP!J125</f>
        <v>0</v>
      </c>
      <c r="E122" s="5"/>
      <c r="F122" s="5"/>
      <c r="G122" s="5"/>
      <c r="H122" s="22">
        <f t="shared" si="10"/>
        <v>0</v>
      </c>
      <c r="I122" s="4"/>
    </row>
    <row r="123" spans="1:9" hidden="1" x14ac:dyDescent="0.25">
      <c r="A123" s="3"/>
      <c r="B123" s="33" t="str">
        <f>[1]EXP!B126</f>
        <v>Motor Vehicle</v>
      </c>
      <c r="C123" s="5">
        <f>[1]EXP!I126</f>
        <v>0</v>
      </c>
      <c r="D123" s="5">
        <f>[1]EXP!J126</f>
        <v>0</v>
      </c>
      <c r="E123" s="5"/>
      <c r="F123" s="5"/>
      <c r="G123" s="5"/>
      <c r="H123" s="22">
        <f>SUM(C123:G123)</f>
        <v>0</v>
      </c>
      <c r="I123" s="4"/>
    </row>
    <row r="124" spans="1:9" hidden="1" x14ac:dyDescent="0.25">
      <c r="A124" s="3"/>
      <c r="B124" s="33" t="str">
        <f>[1]EXP!B127</f>
        <v>Agricultural and Forestry Equipment</v>
      </c>
      <c r="C124" s="5">
        <f>[1]EXP!I127</f>
        <v>0</v>
      </c>
      <c r="D124" s="5">
        <f>[1]EXP!J127</f>
        <v>0</v>
      </c>
      <c r="E124" s="5"/>
      <c r="F124" s="5"/>
      <c r="G124" s="5"/>
      <c r="H124" s="22">
        <f>SUM(C124:G124)</f>
        <v>0</v>
      </c>
      <c r="I124" s="4"/>
    </row>
    <row r="125" spans="1:9" hidden="1" x14ac:dyDescent="0.25">
      <c r="A125" s="3"/>
      <c r="B125" s="33" t="str">
        <f>[1]EXP!B128</f>
        <v>Other Property, Plant &amp; Equipment</v>
      </c>
      <c r="C125" s="5">
        <f>[1]EXP!I128</f>
        <v>0</v>
      </c>
      <c r="D125" s="5">
        <f>[1]EXP!J128</f>
        <v>0</v>
      </c>
      <c r="E125" s="5"/>
      <c r="F125" s="5"/>
      <c r="G125" s="5"/>
      <c r="H125" s="22">
        <f t="shared" si="10"/>
        <v>0</v>
      </c>
      <c r="I125" s="4"/>
    </row>
    <row r="126" spans="1:9" x14ac:dyDescent="0.25">
      <c r="A126" s="3"/>
      <c r="B126" s="33" t="str">
        <f>[1]EXP!B129</f>
        <v>Repair of Damaged Drainage/Creeks Along Abucay Creek</v>
      </c>
      <c r="C126" s="5">
        <f>[1]EXP!I129</f>
        <v>767658.64999999991</v>
      </c>
      <c r="D126" s="5">
        <f>[1]EXP!J129</f>
        <v>0</v>
      </c>
      <c r="E126" s="5"/>
      <c r="F126" s="5"/>
      <c r="G126" s="5"/>
      <c r="H126" s="22">
        <f t="shared" si="10"/>
        <v>767658.64999999991</v>
      </c>
      <c r="I126" s="4"/>
    </row>
    <row r="127" spans="1:9" x14ac:dyDescent="0.25">
      <c r="A127" s="3"/>
      <c r="B127" s="33" t="str">
        <f>[1]EXP!B130</f>
        <v>Repair of Damaged Drainage/Creeks San Miguel NIA Road</v>
      </c>
      <c r="C127" s="5">
        <f>[1]EXP!I130</f>
        <v>77103.850000000006</v>
      </c>
      <c r="D127" s="5">
        <f>[1]EXP!J130</f>
        <v>0</v>
      </c>
      <c r="E127" s="5"/>
      <c r="F127" s="5"/>
      <c r="G127" s="5"/>
      <c r="H127" s="22">
        <f t="shared" si="10"/>
        <v>77103.850000000006</v>
      </c>
      <c r="I127" s="4"/>
    </row>
    <row r="128" spans="1:9" x14ac:dyDescent="0.25">
      <c r="A128" s="3"/>
      <c r="B128" s="33" t="str">
        <f>[1]EXP!B131</f>
        <v>Repair of Damaged Drainage/Creeks Sadpodon Creek</v>
      </c>
      <c r="C128" s="5">
        <f>[1]EXP!I131</f>
        <v>241749.77</v>
      </c>
      <c r="D128" s="5">
        <f>[1]EXP!J131</f>
        <v>0</v>
      </c>
      <c r="E128" s="5"/>
      <c r="F128" s="5"/>
      <c r="G128" s="5"/>
      <c r="H128" s="22">
        <f t="shared" si="10"/>
        <v>241749.77</v>
      </c>
      <c r="I128" s="4"/>
    </row>
    <row r="129" spans="1:9" hidden="1" x14ac:dyDescent="0.25">
      <c r="A129" s="3"/>
      <c r="B129" s="33" t="str">
        <f>[1]EXP!B132</f>
        <v>Training Expenses</v>
      </c>
      <c r="C129" s="5">
        <f>[1]EXP!I132</f>
        <v>0</v>
      </c>
      <c r="D129" s="5">
        <f>[1]EXP!J132</f>
        <v>0</v>
      </c>
      <c r="E129" s="5"/>
      <c r="F129" s="5"/>
      <c r="G129" s="5"/>
      <c r="H129" s="22">
        <f t="shared" si="10"/>
        <v>0</v>
      </c>
      <c r="I129" s="4"/>
    </row>
    <row r="130" spans="1:9" hidden="1" x14ac:dyDescent="0.25">
      <c r="A130" s="3"/>
      <c r="B130" s="33" t="str">
        <f>[1]EXP!B133</f>
        <v>Food Supplies Expenses</v>
      </c>
      <c r="C130" s="5">
        <f>[1]EXP!I133</f>
        <v>0</v>
      </c>
      <c r="D130" s="5">
        <f>[1]EXP!J133</f>
        <v>0</v>
      </c>
      <c r="E130" s="5"/>
      <c r="F130" s="5"/>
      <c r="G130" s="5"/>
      <c r="H130" s="22">
        <f t="shared" si="10"/>
        <v>0</v>
      </c>
      <c r="I130" s="4"/>
    </row>
    <row r="131" spans="1:9" hidden="1" x14ac:dyDescent="0.25">
      <c r="A131" s="3"/>
      <c r="B131" s="33" t="str">
        <f>[1]EXP!B134</f>
        <v>Insurance Expenses</v>
      </c>
      <c r="C131" s="5">
        <f>[1]EXP!I134</f>
        <v>0</v>
      </c>
      <c r="D131" s="5">
        <f>[1]EXP!J134</f>
        <v>0</v>
      </c>
      <c r="E131" s="5"/>
      <c r="F131" s="5"/>
      <c r="G131" s="5"/>
      <c r="H131" s="22">
        <f t="shared" si="10"/>
        <v>0</v>
      </c>
      <c r="I131" s="4"/>
    </row>
    <row r="132" spans="1:9" hidden="1" x14ac:dyDescent="0.25">
      <c r="A132" s="3"/>
      <c r="B132" s="33" t="str">
        <f>[1]EXP!B135</f>
        <v>Agricultural and Marine Supplies Expense</v>
      </c>
      <c r="C132" s="5">
        <f>[1]EXP!I135</f>
        <v>0</v>
      </c>
      <c r="D132" s="5">
        <f>[1]EXP!J135</f>
        <v>0</v>
      </c>
      <c r="E132" s="5"/>
      <c r="F132" s="5"/>
      <c r="G132" s="5"/>
      <c r="H132" s="22">
        <f t="shared" si="10"/>
        <v>0</v>
      </c>
      <c r="I132" s="4"/>
    </row>
    <row r="133" spans="1:9" hidden="1" x14ac:dyDescent="0.25">
      <c r="A133" s="3"/>
      <c r="B133" s="33" t="str">
        <f>[1]EXP!B136</f>
        <v>Other Maintenance and Opertating Expenses</v>
      </c>
      <c r="C133" s="5">
        <f>[1]EXP!I136</f>
        <v>0</v>
      </c>
      <c r="D133" s="5">
        <f>[1]EXP!J136</f>
        <v>0</v>
      </c>
      <c r="E133" s="5"/>
      <c r="F133" s="5"/>
      <c r="G133" s="5"/>
      <c r="H133" s="22">
        <f t="shared" si="10"/>
        <v>0</v>
      </c>
      <c r="I133" s="4"/>
    </row>
    <row r="134" spans="1:9" hidden="1" x14ac:dyDescent="0.25">
      <c r="A134" s="3"/>
      <c r="B134" s="33" t="str">
        <f>[1]EXP!B137</f>
        <v>Other Supplies and Materials Expenses</v>
      </c>
      <c r="C134" s="5">
        <f>[1]EXP!I137</f>
        <v>0</v>
      </c>
      <c r="D134" s="5">
        <f>[1]EXP!J137</f>
        <v>0</v>
      </c>
      <c r="E134" s="5"/>
      <c r="F134" s="5"/>
      <c r="G134" s="5"/>
      <c r="H134" s="22">
        <f t="shared" si="10"/>
        <v>0</v>
      </c>
      <c r="I134" s="4"/>
    </row>
    <row r="135" spans="1:9" hidden="1" x14ac:dyDescent="0.25">
      <c r="A135" s="3"/>
      <c r="B135" s="33" t="str">
        <f>[1]EXP!B138</f>
        <v>Fuel, Oil and Lubricant Expenses</v>
      </c>
      <c r="C135" s="5">
        <f>[1]EXP!I138</f>
        <v>0</v>
      </c>
      <c r="D135" s="5">
        <f>[1]EXP!J138</f>
        <v>0</v>
      </c>
      <c r="E135" s="5"/>
      <c r="F135" s="5"/>
      <c r="G135" s="5"/>
      <c r="H135" s="22">
        <f>SUM(C135:G135)</f>
        <v>0</v>
      </c>
      <c r="I135" s="4"/>
    </row>
    <row r="136" spans="1:9" hidden="1" x14ac:dyDescent="0.25">
      <c r="A136" s="3"/>
      <c r="B136" s="33" t="str">
        <f>[1]EXP!B139</f>
        <v>Representation Expenses</v>
      </c>
      <c r="C136" s="5">
        <f>[1]EXP!I139</f>
        <v>0</v>
      </c>
      <c r="D136" s="5">
        <f>[1]EXP!J139</f>
        <v>0</v>
      </c>
      <c r="E136" s="5"/>
      <c r="F136" s="5"/>
      <c r="G136" s="5"/>
      <c r="H136" s="22">
        <f>SUM(C136:G136)</f>
        <v>0</v>
      </c>
      <c r="I136" s="4"/>
    </row>
    <row r="137" spans="1:9" hidden="1" x14ac:dyDescent="0.25">
      <c r="A137" s="3"/>
      <c r="B137" s="33" t="str">
        <f>[1]EXP!B140</f>
        <v>Printing and Publication Expenses</v>
      </c>
      <c r="C137" s="5">
        <f>[1]EXP!I140</f>
        <v>0</v>
      </c>
      <c r="D137" s="5">
        <f>[1]EXP!J140</f>
        <v>0</v>
      </c>
      <c r="E137" s="5"/>
      <c r="F137" s="5"/>
      <c r="G137" s="5"/>
      <c r="H137" s="22">
        <f>SUM(C137:G137)</f>
        <v>0</v>
      </c>
      <c r="I137" s="4"/>
    </row>
    <row r="138" spans="1:9" hidden="1" x14ac:dyDescent="0.25">
      <c r="A138" s="3"/>
      <c r="B138" s="33" t="str">
        <f>[1]EXP!B141</f>
        <v>Repairs and Maintenance-Transportation Eqpt.</v>
      </c>
      <c r="C138" s="5">
        <f>[1]EXP!I141</f>
        <v>0</v>
      </c>
      <c r="D138" s="5">
        <f>[1]EXP!J141</f>
        <v>0</v>
      </c>
      <c r="E138" s="5"/>
      <c r="F138" s="5"/>
      <c r="G138" s="5"/>
      <c r="H138" s="22">
        <f>SUM(C138:G138)</f>
        <v>0</v>
      </c>
      <c r="I138" s="4"/>
    </row>
    <row r="139" spans="1:9" x14ac:dyDescent="0.25">
      <c r="A139" s="3"/>
      <c r="B139" s="33" t="str">
        <f>[1]EXP!B142</f>
        <v>Internet Subscription Expenses</v>
      </c>
      <c r="C139" s="5">
        <f>[1]EXP!I142</f>
        <v>0</v>
      </c>
      <c r="D139" s="5">
        <f>[1]EXP!J142</f>
        <v>77599.98</v>
      </c>
      <c r="E139" s="5"/>
      <c r="F139" s="5"/>
      <c r="G139" s="5"/>
      <c r="H139" s="22">
        <f>SUM(C139:G139)</f>
        <v>77599.98</v>
      </c>
      <c r="I139" s="4"/>
    </row>
    <row r="140" spans="1:9" x14ac:dyDescent="0.25">
      <c r="A140" s="3"/>
      <c r="B140" s="23" t="s">
        <v>29</v>
      </c>
      <c r="C140" s="31">
        <f t="shared" ref="C140:H140" si="11">SUM(C121:C139)</f>
        <v>1086512.2699999998</v>
      </c>
      <c r="D140" s="31">
        <f t="shared" si="11"/>
        <v>77599.98</v>
      </c>
      <c r="E140" s="31">
        <f t="shared" si="11"/>
        <v>0</v>
      </c>
      <c r="F140" s="31">
        <f t="shared" si="11"/>
        <v>0</v>
      </c>
      <c r="G140" s="31">
        <f t="shared" si="11"/>
        <v>0</v>
      </c>
      <c r="H140" s="32">
        <f t="shared" si="11"/>
        <v>1164112.2499999998</v>
      </c>
      <c r="I140" s="4"/>
    </row>
    <row r="141" spans="1:9" x14ac:dyDescent="0.25">
      <c r="A141" s="3"/>
      <c r="B141" s="21" t="s">
        <v>35</v>
      </c>
      <c r="C141" s="5"/>
      <c r="D141" s="5"/>
      <c r="E141" s="5"/>
      <c r="F141" s="5"/>
      <c r="G141" s="5"/>
      <c r="H141" s="22"/>
      <c r="I141" s="4"/>
    </row>
    <row r="142" spans="1:9" hidden="1" x14ac:dyDescent="0.25">
      <c r="A142" s="3"/>
      <c r="B142" s="33" t="str">
        <f>[1]EXP!B145</f>
        <v>Motor Vehicles</v>
      </c>
      <c r="C142" s="5">
        <f>[1]EXP!I145</f>
        <v>0</v>
      </c>
      <c r="D142" s="5">
        <f>[1]EXP!J145</f>
        <v>0</v>
      </c>
      <c r="E142" s="5"/>
      <c r="F142" s="5"/>
      <c r="G142" s="5"/>
      <c r="H142" s="22">
        <f>SUM(C142:G142)</f>
        <v>0</v>
      </c>
      <c r="I142" s="4"/>
    </row>
    <row r="143" spans="1:9" hidden="1" x14ac:dyDescent="0.25">
      <c r="A143" s="3"/>
      <c r="B143" s="33" t="str">
        <f>[1]EXP!B146</f>
        <v>Information and Communication Technology Equipment</v>
      </c>
      <c r="C143" s="5">
        <f>[1]EXP!I146</f>
        <v>0</v>
      </c>
      <c r="D143" s="5">
        <f>[1]EXP!J146</f>
        <v>0</v>
      </c>
      <c r="E143" s="5"/>
      <c r="F143" s="5"/>
      <c r="G143" s="5"/>
      <c r="H143" s="22">
        <f t="shared" ref="H143:H165" si="12">SUM(C143:G143)</f>
        <v>0</v>
      </c>
      <c r="I143" s="4"/>
    </row>
    <row r="144" spans="1:9" hidden="1" x14ac:dyDescent="0.25">
      <c r="A144" s="3"/>
      <c r="B144" s="33" t="str">
        <f>[1]EXP!B147</f>
        <v>Other Property, Plant &amp; Equipment</v>
      </c>
      <c r="C144" s="5">
        <f>[1]EXP!I147</f>
        <v>0</v>
      </c>
      <c r="D144" s="5">
        <f>[1]EXP!J147</f>
        <v>0</v>
      </c>
      <c r="E144" s="5"/>
      <c r="F144" s="5"/>
      <c r="G144" s="5"/>
      <c r="H144" s="22">
        <f t="shared" si="12"/>
        <v>0</v>
      </c>
      <c r="I144" s="4"/>
    </row>
    <row r="145" spans="1:9" hidden="1" x14ac:dyDescent="0.25">
      <c r="A145" s="3"/>
      <c r="B145" s="33" t="str">
        <f>[1]EXP!B148</f>
        <v>CIP-Central District (Proposed Tables for 911 Office,PDRRMC)</v>
      </c>
      <c r="C145" s="5">
        <f>[1]EXP!I148</f>
        <v>0</v>
      </c>
      <c r="D145" s="5">
        <f>[1]EXP!J148</f>
        <v>0</v>
      </c>
      <c r="E145" s="5"/>
      <c r="F145" s="5"/>
      <c r="G145" s="5"/>
      <c r="H145" s="22">
        <f t="shared" si="12"/>
        <v>0</v>
      </c>
      <c r="I145" s="4"/>
    </row>
    <row r="146" spans="1:9" hidden="1" x14ac:dyDescent="0.25">
      <c r="A146" s="3"/>
      <c r="B146" s="33" t="str">
        <f>[1]EXP!B149</f>
        <v>CIP-Expansion of Early Warning Section Bldg., Govt. Center</v>
      </c>
      <c r="C146" s="5">
        <f>[1]EXP!I149</f>
        <v>0</v>
      </c>
      <c r="D146" s="5">
        <f>[1]EXP!J149</f>
        <v>0</v>
      </c>
      <c r="E146" s="5"/>
      <c r="F146" s="5"/>
      <c r="G146" s="5"/>
      <c r="H146" s="22">
        <f t="shared" si="12"/>
        <v>0</v>
      </c>
      <c r="I146" s="4"/>
    </row>
    <row r="147" spans="1:9" hidden="1" x14ac:dyDescent="0.25">
      <c r="A147" s="3"/>
      <c r="B147" s="33" t="str">
        <f>[1]EXP!B150</f>
        <v>CIP-Re-Channeling of Biga River w/ Dike and Slope Protection, Kapalong</v>
      </c>
      <c r="C147" s="5">
        <f>[1]EXP!I150</f>
        <v>0</v>
      </c>
      <c r="D147" s="5">
        <f>[1]EXP!J150</f>
        <v>0</v>
      </c>
      <c r="E147" s="5"/>
      <c r="F147" s="5"/>
      <c r="G147" s="5"/>
      <c r="H147" s="22">
        <f t="shared" si="12"/>
        <v>0</v>
      </c>
      <c r="I147" s="4"/>
    </row>
    <row r="148" spans="1:9" hidden="1" x14ac:dyDescent="0.25">
      <c r="A148" s="3"/>
      <c r="B148" s="33" t="str">
        <f>[1]EXP!B151</f>
        <v>PDRRM Training Center Rooftop</v>
      </c>
      <c r="C148" s="5">
        <f>[1]EXP!I151</f>
        <v>0</v>
      </c>
      <c r="D148" s="5">
        <f>[1]EXP!J151</f>
        <v>0</v>
      </c>
      <c r="E148" s="5"/>
      <c r="F148" s="5"/>
      <c r="G148" s="5"/>
      <c r="H148" s="22">
        <f t="shared" si="12"/>
        <v>0</v>
      </c>
      <c r="I148" s="4"/>
    </row>
    <row r="149" spans="1:9" hidden="1" x14ac:dyDescent="0.25">
      <c r="A149" s="3"/>
      <c r="B149" s="33" t="str">
        <f>[1]EXP!B152</f>
        <v>Fabri., Inst. &amp; Painting Works of Built-in Cabinets,Computer Tables &amp; Lockers</v>
      </c>
      <c r="C149" s="5">
        <f>[1]EXP!I152</f>
        <v>0</v>
      </c>
      <c r="D149" s="5">
        <f>[1]EXP!J152</f>
        <v>0</v>
      </c>
      <c r="E149" s="5"/>
      <c r="F149" s="5"/>
      <c r="G149" s="5"/>
      <c r="H149" s="22">
        <f t="shared" si="12"/>
        <v>0</v>
      </c>
      <c r="I149" s="4"/>
    </row>
    <row r="150" spans="1:9" x14ac:dyDescent="0.25">
      <c r="A150" s="3"/>
      <c r="B150" s="33" t="str">
        <f>[1]EXP!B153</f>
        <v>Proposed Impvt. Of Comfort Room @PDRRMD</v>
      </c>
      <c r="C150" s="5">
        <f>[1]EXP!I153</f>
        <v>0</v>
      </c>
      <c r="D150" s="5">
        <f>[1]EXP!J153</f>
        <v>155223.62</v>
      </c>
      <c r="E150" s="5"/>
      <c r="F150" s="5"/>
      <c r="G150" s="5"/>
      <c r="H150" s="22">
        <f t="shared" si="12"/>
        <v>155223.62</v>
      </c>
      <c r="I150" s="4"/>
    </row>
    <row r="151" spans="1:9" hidden="1" x14ac:dyDescent="0.25">
      <c r="A151" s="3"/>
      <c r="B151" s="33" t="str">
        <f>[1]EXP!B154</f>
        <v>Fuel, Oil and Lubricants Expenses</v>
      </c>
      <c r="C151" s="5">
        <f>[1]EXP!I154</f>
        <v>0</v>
      </c>
      <c r="D151" s="5">
        <f>[1]EXP!J154</f>
        <v>0</v>
      </c>
      <c r="E151" s="5"/>
      <c r="F151" s="5"/>
      <c r="G151" s="5"/>
      <c r="H151" s="22">
        <f t="shared" si="12"/>
        <v>0</v>
      </c>
      <c r="I151" s="4"/>
    </row>
    <row r="152" spans="1:9" hidden="1" x14ac:dyDescent="0.25">
      <c r="A152" s="3"/>
      <c r="B152" s="33" t="str">
        <f>[1]EXP!B155</f>
        <v>Agricultural and Marine Supplies Expense</v>
      </c>
      <c r="C152" s="5">
        <f>[1]EXP!I155</f>
        <v>0</v>
      </c>
      <c r="D152" s="5">
        <f>[1]EXP!J155</f>
        <v>0</v>
      </c>
      <c r="E152" s="5"/>
      <c r="F152" s="5"/>
      <c r="G152" s="5"/>
      <c r="H152" s="22">
        <f t="shared" si="12"/>
        <v>0</v>
      </c>
      <c r="I152" s="4"/>
    </row>
    <row r="153" spans="1:9" x14ac:dyDescent="0.25">
      <c r="A153" s="3"/>
      <c r="B153" s="33" t="str">
        <f>[1]EXP!B156</f>
        <v>Office Supplies Expenses</v>
      </c>
      <c r="C153" s="5">
        <f>[1]EXP!I156</f>
        <v>0</v>
      </c>
      <c r="D153" s="5">
        <f>[1]EXP!J156</f>
        <v>38367</v>
      </c>
      <c r="E153" s="5"/>
      <c r="F153" s="5"/>
      <c r="G153" s="5"/>
      <c r="H153" s="22">
        <f t="shared" si="12"/>
        <v>38367</v>
      </c>
      <c r="I153" s="4"/>
    </row>
    <row r="154" spans="1:9" x14ac:dyDescent="0.25">
      <c r="A154" s="3"/>
      <c r="B154" s="33" t="str">
        <f>[1]EXP!B157</f>
        <v>Other Supplies and Materials Expenses</v>
      </c>
      <c r="C154" s="5">
        <f>[1]EXP!I157</f>
        <v>0</v>
      </c>
      <c r="D154" s="5">
        <f>[1]EXP!J157</f>
        <v>317000</v>
      </c>
      <c r="E154" s="5"/>
      <c r="F154" s="5"/>
      <c r="G154" s="5"/>
      <c r="H154" s="22">
        <f t="shared" si="12"/>
        <v>317000</v>
      </c>
      <c r="I154" s="4"/>
    </row>
    <row r="155" spans="1:9" hidden="1" x14ac:dyDescent="0.25">
      <c r="A155" s="3"/>
      <c r="B155" s="33" t="str">
        <f>[1]EXP!B158</f>
        <v>Representation Expenses</v>
      </c>
      <c r="C155" s="5">
        <f>[1]EXP!I158</f>
        <v>0</v>
      </c>
      <c r="D155" s="5">
        <f>[1]EXP!J158</f>
        <v>0</v>
      </c>
      <c r="E155" s="5"/>
      <c r="F155" s="5"/>
      <c r="G155" s="5"/>
      <c r="H155" s="22">
        <f t="shared" si="12"/>
        <v>0</v>
      </c>
      <c r="I155" s="4"/>
    </row>
    <row r="156" spans="1:9" hidden="1" x14ac:dyDescent="0.25">
      <c r="A156" s="3"/>
      <c r="B156" s="33" t="str">
        <f>[1]EXP!B159</f>
        <v>Printing and Publication Expense</v>
      </c>
      <c r="C156" s="5">
        <f>[1]EXP!I159</f>
        <v>0</v>
      </c>
      <c r="D156" s="5">
        <f>[1]EXP!J159</f>
        <v>0</v>
      </c>
      <c r="E156" s="5"/>
      <c r="F156" s="5"/>
      <c r="G156" s="5"/>
      <c r="H156" s="22">
        <f t="shared" si="12"/>
        <v>0</v>
      </c>
      <c r="I156" s="4"/>
    </row>
    <row r="157" spans="1:9" hidden="1" x14ac:dyDescent="0.25">
      <c r="A157" s="3"/>
      <c r="B157" s="33" t="str">
        <f>[1]EXP!B160</f>
        <v>Internet Subscription Expenses</v>
      </c>
      <c r="C157" s="5">
        <f>[1]EXP!I160</f>
        <v>0</v>
      </c>
      <c r="D157" s="5">
        <f>[1]EXP!J160</f>
        <v>0</v>
      </c>
      <c r="E157" s="5"/>
      <c r="F157" s="5"/>
      <c r="G157" s="5"/>
      <c r="H157" s="22">
        <f t="shared" si="12"/>
        <v>0</v>
      </c>
      <c r="I157" s="4"/>
    </row>
    <row r="158" spans="1:9" hidden="1" x14ac:dyDescent="0.25">
      <c r="A158" s="3"/>
      <c r="B158" s="33" t="str">
        <f>[1]EXP!B161</f>
        <v>Water Expenses</v>
      </c>
      <c r="C158" s="5">
        <f>[1]EXP!I161</f>
        <v>0</v>
      </c>
      <c r="D158" s="5">
        <f>[1]EXP!J161</f>
        <v>0</v>
      </c>
      <c r="E158" s="5"/>
      <c r="F158" s="5"/>
      <c r="G158" s="5"/>
      <c r="H158" s="22">
        <f t="shared" si="12"/>
        <v>0</v>
      </c>
      <c r="I158" s="4"/>
    </row>
    <row r="159" spans="1:9" hidden="1" x14ac:dyDescent="0.25">
      <c r="A159" s="3"/>
      <c r="B159" s="33" t="str">
        <f>[1]EXP!B162</f>
        <v>Other Maintenance and Opertating Expenses</v>
      </c>
      <c r="C159" s="5">
        <f>[1]EXP!I162</f>
        <v>0</v>
      </c>
      <c r="D159" s="5">
        <f>[1]EXP!J162</f>
        <v>0</v>
      </c>
      <c r="E159" s="5"/>
      <c r="F159" s="5"/>
      <c r="G159" s="5"/>
      <c r="H159" s="22">
        <f t="shared" si="12"/>
        <v>0</v>
      </c>
      <c r="I159" s="4"/>
    </row>
    <row r="160" spans="1:9" hidden="1" x14ac:dyDescent="0.25">
      <c r="A160" s="3"/>
      <c r="B160" s="33" t="str">
        <f>[1]EXP!B163</f>
        <v>Travelling Expenses-Local</v>
      </c>
      <c r="C160" s="5">
        <f>[1]EXP!I163</f>
        <v>0</v>
      </c>
      <c r="D160" s="5">
        <f>[1]EXP!J163</f>
        <v>0</v>
      </c>
      <c r="E160" s="5"/>
      <c r="F160" s="5"/>
      <c r="G160" s="5"/>
      <c r="H160" s="22">
        <f t="shared" si="12"/>
        <v>0</v>
      </c>
      <c r="I160" s="4"/>
    </row>
    <row r="161" spans="1:9" hidden="1" x14ac:dyDescent="0.25">
      <c r="A161" s="3"/>
      <c r="B161" s="33" t="str">
        <f>[1]EXP!B164</f>
        <v>Training Expenses</v>
      </c>
      <c r="C161" s="5">
        <f>[1]EXP!I164</f>
        <v>0</v>
      </c>
      <c r="D161" s="5">
        <f>[1]EXP!J164</f>
        <v>0</v>
      </c>
      <c r="E161" s="5"/>
      <c r="F161" s="5"/>
      <c r="G161" s="5"/>
      <c r="H161" s="22">
        <f t="shared" si="12"/>
        <v>0</v>
      </c>
      <c r="I161" s="4"/>
    </row>
    <row r="162" spans="1:9" hidden="1" x14ac:dyDescent="0.25">
      <c r="A162" s="3"/>
      <c r="B162" s="33" t="str">
        <f>[1]EXP!B165</f>
        <v>Repairs and Maintenance-Transportation Eqpt.</v>
      </c>
      <c r="C162" s="5">
        <f>[1]EXP!I165</f>
        <v>0</v>
      </c>
      <c r="D162" s="5">
        <f>[1]EXP!J165</f>
        <v>0</v>
      </c>
      <c r="E162" s="5"/>
      <c r="F162" s="5"/>
      <c r="G162" s="5"/>
      <c r="H162" s="22">
        <f t="shared" si="12"/>
        <v>0</v>
      </c>
      <c r="I162" s="4"/>
    </row>
    <row r="163" spans="1:9" x14ac:dyDescent="0.25">
      <c r="A163" s="3"/>
      <c r="B163" s="33" t="str">
        <f>[1]EXP!B166</f>
        <v>Donations</v>
      </c>
      <c r="C163" s="5">
        <f>[1]EXP!I166</f>
        <v>0</v>
      </c>
      <c r="D163" s="5">
        <f>[1]EXP!J166</f>
        <v>189000</v>
      </c>
      <c r="E163" s="5"/>
      <c r="F163" s="5"/>
      <c r="G163" s="5"/>
      <c r="H163" s="22">
        <f t="shared" si="12"/>
        <v>189000</v>
      </c>
      <c r="I163" s="4"/>
    </row>
    <row r="164" spans="1:9" hidden="1" x14ac:dyDescent="0.25">
      <c r="A164" s="3"/>
      <c r="B164" s="33" t="str">
        <f>[1]EXP!B167</f>
        <v>Drugs and Medicines Expenses</v>
      </c>
      <c r="C164" s="5">
        <f>[1]EXP!I167</f>
        <v>0</v>
      </c>
      <c r="D164" s="5">
        <f>[1]EXP!J167</f>
        <v>0</v>
      </c>
      <c r="E164" s="5"/>
      <c r="F164" s="5"/>
      <c r="G164" s="5"/>
      <c r="H164" s="22">
        <f t="shared" si="12"/>
        <v>0</v>
      </c>
      <c r="I164" s="4"/>
    </row>
    <row r="165" spans="1:9" hidden="1" x14ac:dyDescent="0.25">
      <c r="A165" s="3"/>
      <c r="B165" s="33" t="str">
        <f>[1]EXP!B168</f>
        <v>Other Professional Services</v>
      </c>
      <c r="C165" s="5">
        <f>[1]EXP!I168</f>
        <v>0</v>
      </c>
      <c r="D165" s="5">
        <f>[1]EXP!J168</f>
        <v>0</v>
      </c>
      <c r="E165" s="5"/>
      <c r="F165" s="5"/>
      <c r="G165" s="5"/>
      <c r="H165" s="22">
        <f t="shared" si="12"/>
        <v>0</v>
      </c>
      <c r="I165" s="4"/>
    </row>
    <row r="166" spans="1:9" x14ac:dyDescent="0.25">
      <c r="A166" s="3"/>
      <c r="B166" s="23" t="s">
        <v>29</v>
      </c>
      <c r="C166" s="31">
        <f>SUM(C142:C165)</f>
        <v>0</v>
      </c>
      <c r="D166" s="31">
        <f>SUM(D142:D165)</f>
        <v>699590.62</v>
      </c>
      <c r="E166" s="31">
        <f>SUM(E142:E160)</f>
        <v>0</v>
      </c>
      <c r="F166" s="31">
        <f>SUM(F142:F160)</f>
        <v>0</v>
      </c>
      <c r="G166" s="31">
        <f>SUM(G142:G160)</f>
        <v>0</v>
      </c>
      <c r="H166" s="32">
        <f>SUM(H142:H165)</f>
        <v>699590.62</v>
      </c>
      <c r="I166" s="4"/>
    </row>
    <row r="167" spans="1:9" x14ac:dyDescent="0.25">
      <c r="A167" s="3"/>
      <c r="B167" s="21" t="s">
        <v>36</v>
      </c>
      <c r="C167" s="7"/>
      <c r="D167" s="7"/>
      <c r="E167" s="7"/>
      <c r="F167" s="7"/>
      <c r="G167" s="7"/>
      <c r="H167" s="35"/>
      <c r="I167" s="4"/>
    </row>
    <row r="168" spans="1:9" x14ac:dyDescent="0.25">
      <c r="A168" s="3"/>
      <c r="B168" s="23" t="str">
        <f>+[1]EXP!B171</f>
        <v>Conts. of Slope Protection &amp; Concrete Pavement along Sta. Fe Mambing</v>
      </c>
      <c r="C168" s="5">
        <f>+[1]EXP!I171</f>
        <v>0</v>
      </c>
      <c r="D168" s="5">
        <f>+[1]EXP!J171</f>
        <v>16154.57</v>
      </c>
      <c r="E168" s="5"/>
      <c r="F168" s="5"/>
      <c r="G168" s="5"/>
      <c r="H168" s="22">
        <f t="shared" ref="H168:H180" si="13">SUM(C168:G168)</f>
        <v>16154.57</v>
      </c>
      <c r="I168" s="4"/>
    </row>
    <row r="169" spans="1:9" hidden="1" x14ac:dyDescent="0.25">
      <c r="A169" s="3"/>
      <c r="B169" s="23" t="str">
        <f>+[1]EXP!B172</f>
        <v>Const. Of Single Barrel 4.0mx4.0m RCBC, Carmen</v>
      </c>
      <c r="C169" s="5">
        <f>+[1]EXP!I172</f>
        <v>0</v>
      </c>
      <c r="D169" s="5">
        <f>+[1]EXP!J172</f>
        <v>0</v>
      </c>
      <c r="E169" s="5"/>
      <c r="F169" s="5"/>
      <c r="G169" s="5"/>
      <c r="H169" s="22">
        <f t="shared" si="13"/>
        <v>0</v>
      </c>
      <c r="I169" s="4"/>
    </row>
    <row r="170" spans="1:9" hidden="1" x14ac:dyDescent="0.25">
      <c r="A170" s="3"/>
      <c r="B170" s="23" t="str">
        <f>+[1]EXP!B173</f>
        <v>Rehab. Of Protection Dike along Pob-Prk. 8, Dujali</v>
      </c>
      <c r="C170" s="5">
        <f>+[1]EXP!I173</f>
        <v>0</v>
      </c>
      <c r="D170" s="5">
        <f>+[1]EXP!J173</f>
        <v>0</v>
      </c>
      <c r="E170" s="5"/>
      <c r="F170" s="5"/>
      <c r="G170" s="5"/>
      <c r="H170" s="22">
        <f t="shared" si="13"/>
        <v>0</v>
      </c>
      <c r="I170" s="4"/>
    </row>
    <row r="171" spans="1:9" x14ac:dyDescent="0.25">
      <c r="A171" s="3"/>
      <c r="B171" s="23" t="str">
        <f>+[1]EXP!B174</f>
        <v>Rehab. Of Slope Protection along Suaon-Libuton Rd. Sec.</v>
      </c>
      <c r="C171" s="5">
        <f>+[1]EXP!I174</f>
        <v>0</v>
      </c>
      <c r="D171" s="5">
        <f>+[1]EXP!J174</f>
        <v>151474.44</v>
      </c>
      <c r="E171" s="5"/>
      <c r="F171" s="5"/>
      <c r="G171" s="5"/>
      <c r="H171" s="22">
        <f t="shared" si="13"/>
        <v>151474.44</v>
      </c>
      <c r="I171" s="4"/>
    </row>
    <row r="172" spans="1:9" x14ac:dyDescent="0.25">
      <c r="A172" s="3"/>
      <c r="B172" s="23" t="str">
        <f>+[1]EXP!B175</f>
        <v>Travelling Expenses-Local</v>
      </c>
      <c r="C172" s="5">
        <f>+[1]EXP!I175</f>
        <v>0</v>
      </c>
      <c r="D172" s="5">
        <f>+[1]EXP!J175</f>
        <v>25040</v>
      </c>
      <c r="E172" s="5"/>
      <c r="F172" s="5"/>
      <c r="G172" s="5"/>
      <c r="H172" s="22">
        <f t="shared" si="13"/>
        <v>25040</v>
      </c>
      <c r="I172" s="4"/>
    </row>
    <row r="173" spans="1:9" hidden="1" x14ac:dyDescent="0.25">
      <c r="A173" s="3"/>
      <c r="B173" s="23" t="str">
        <f>+[1]EXP!B176</f>
        <v>Training Expenses</v>
      </c>
      <c r="C173" s="5">
        <f>+[1]EXP!I176</f>
        <v>0</v>
      </c>
      <c r="D173" s="5">
        <f>+[1]EXP!J176</f>
        <v>0</v>
      </c>
      <c r="E173" s="5"/>
      <c r="F173" s="5"/>
      <c r="G173" s="5"/>
      <c r="H173" s="22">
        <f t="shared" si="13"/>
        <v>0</v>
      </c>
      <c r="I173" s="4"/>
    </row>
    <row r="174" spans="1:9" x14ac:dyDescent="0.25">
      <c r="A174" s="3"/>
      <c r="B174" s="23" t="str">
        <f>+[1]EXP!B177</f>
        <v>Other Supplies and Materials Expenses</v>
      </c>
      <c r="C174" s="5">
        <f>+[1]EXP!I177</f>
        <v>0</v>
      </c>
      <c r="D174" s="5">
        <f>+[1]EXP!J177</f>
        <v>149096.09999999998</v>
      </c>
      <c r="E174" s="5"/>
      <c r="F174" s="5"/>
      <c r="G174" s="5"/>
      <c r="H174" s="22">
        <f t="shared" si="13"/>
        <v>149096.09999999998</v>
      </c>
      <c r="I174" s="4"/>
    </row>
    <row r="175" spans="1:9" x14ac:dyDescent="0.25">
      <c r="A175" s="3"/>
      <c r="B175" s="23" t="str">
        <f>+[1]EXP!B178</f>
        <v>Representation Expenses</v>
      </c>
      <c r="C175" s="5">
        <f>+[1]EXP!I178</f>
        <v>0</v>
      </c>
      <c r="D175" s="5">
        <f>+[1]EXP!J178</f>
        <v>3089.5</v>
      </c>
      <c r="E175" s="5"/>
      <c r="F175" s="5"/>
      <c r="G175" s="5"/>
      <c r="H175" s="22">
        <f t="shared" si="13"/>
        <v>3089.5</v>
      </c>
      <c r="I175" s="4"/>
    </row>
    <row r="176" spans="1:9" x14ac:dyDescent="0.25">
      <c r="A176" s="3"/>
      <c r="B176" s="23" t="str">
        <f>+[1]EXP!B179</f>
        <v>Rent Expenses</v>
      </c>
      <c r="C176" s="5">
        <f>+[1]EXP!I179</f>
        <v>0</v>
      </c>
      <c r="D176" s="5">
        <f>+[1]EXP!J179</f>
        <v>49800</v>
      </c>
      <c r="E176" s="5"/>
      <c r="F176" s="5"/>
      <c r="G176" s="5"/>
      <c r="H176" s="22">
        <f t="shared" si="13"/>
        <v>49800</v>
      </c>
      <c r="I176" s="4"/>
    </row>
    <row r="177" spans="1:15" x14ac:dyDescent="0.25">
      <c r="A177" s="3"/>
      <c r="B177" s="23" t="str">
        <f>+[1]EXP!B180</f>
        <v>Fuel, Oil &amp; Lubricants Expenses</v>
      </c>
      <c r="C177" s="5">
        <f>+[1]EXP!I180</f>
        <v>0</v>
      </c>
      <c r="D177" s="5">
        <f>+[1]EXP!J180</f>
        <v>24250</v>
      </c>
      <c r="E177" s="5"/>
      <c r="F177" s="5"/>
      <c r="G177" s="5"/>
      <c r="H177" s="22">
        <f t="shared" si="13"/>
        <v>24250</v>
      </c>
      <c r="I177" s="4"/>
    </row>
    <row r="178" spans="1:15" x14ac:dyDescent="0.25">
      <c r="A178" s="3"/>
      <c r="B178" s="23" t="str">
        <f>+[1]EXP!B181</f>
        <v>Donations</v>
      </c>
      <c r="C178" s="5">
        <f>+[1]EXP!I181</f>
        <v>0</v>
      </c>
      <c r="D178" s="5">
        <f>+[1]EXP!J181</f>
        <v>306000</v>
      </c>
      <c r="E178" s="5"/>
      <c r="F178" s="5"/>
      <c r="G178" s="5"/>
      <c r="H178" s="22">
        <f t="shared" si="13"/>
        <v>306000</v>
      </c>
      <c r="I178" s="4"/>
    </row>
    <row r="179" spans="1:15" x14ac:dyDescent="0.25">
      <c r="A179" s="3"/>
      <c r="B179" s="23" t="str">
        <f>+[1]EXP!B182</f>
        <v>Agricultural &amp; Marine Supplies Expenses</v>
      </c>
      <c r="C179" s="5">
        <f>+[1]EXP!I182</f>
        <v>2503600</v>
      </c>
      <c r="D179" s="5">
        <f>+[1]EXP!J182</f>
        <v>0</v>
      </c>
      <c r="E179" s="5"/>
      <c r="F179" s="5"/>
      <c r="G179" s="5"/>
      <c r="H179" s="22">
        <f t="shared" si="13"/>
        <v>2503600</v>
      </c>
      <c r="I179" s="4"/>
    </row>
    <row r="180" spans="1:15" x14ac:dyDescent="0.25">
      <c r="A180" s="3"/>
      <c r="B180" s="23" t="str">
        <f>+[1]EXP!B183</f>
        <v>Other Maintenance and Opertating Expenses</v>
      </c>
      <c r="C180" s="5">
        <f>+[1]EXP!I183</f>
        <v>7000</v>
      </c>
      <c r="D180" s="5">
        <f>+[1]EXP!J183</f>
        <v>0</v>
      </c>
      <c r="E180" s="5"/>
      <c r="F180" s="5"/>
      <c r="G180" s="5"/>
      <c r="H180" s="22">
        <f t="shared" si="13"/>
        <v>7000</v>
      </c>
      <c r="I180" s="4"/>
    </row>
    <row r="181" spans="1:15" x14ac:dyDescent="0.25">
      <c r="A181" s="3"/>
      <c r="B181" s="23" t="s">
        <v>29</v>
      </c>
      <c r="C181" s="31">
        <f>SUM(C168:C180)</f>
        <v>2510600</v>
      </c>
      <c r="D181" s="31">
        <f>SUM(D168:D180)</f>
        <v>724904.61</v>
      </c>
      <c r="E181" s="31">
        <f>SUM(E168:E176)</f>
        <v>0</v>
      </c>
      <c r="F181" s="31">
        <f>SUM(F168:F176)</f>
        <v>0</v>
      </c>
      <c r="G181" s="31">
        <f>SUM(G168:G176)</f>
        <v>0</v>
      </c>
      <c r="H181" s="32">
        <f>SUM(H168:H180)</f>
        <v>3235504.61</v>
      </c>
      <c r="I181" s="4"/>
    </row>
    <row r="182" spans="1:15" x14ac:dyDescent="0.25">
      <c r="A182" s="3"/>
      <c r="B182" s="21" t="s">
        <v>24</v>
      </c>
      <c r="C182" s="5"/>
      <c r="D182" s="5"/>
      <c r="E182" s="5"/>
      <c r="F182" s="5"/>
      <c r="G182" s="5"/>
      <c r="H182" s="35"/>
      <c r="I182" s="4"/>
    </row>
    <row r="183" spans="1:15" x14ac:dyDescent="0.25">
      <c r="A183" s="3"/>
      <c r="B183" s="23" t="s">
        <v>25</v>
      </c>
      <c r="C183" s="5"/>
      <c r="D183" s="5"/>
      <c r="E183" s="5"/>
      <c r="F183" s="5"/>
      <c r="G183" s="5"/>
      <c r="H183" s="34">
        <f>SUM(C183:G183)</f>
        <v>0</v>
      </c>
      <c r="I183" s="4"/>
    </row>
    <row r="184" spans="1:15" x14ac:dyDescent="0.25">
      <c r="A184" s="3"/>
      <c r="B184" s="23" t="s">
        <v>29</v>
      </c>
      <c r="C184" s="31">
        <f t="shared" ref="C184:H184" si="14">+C183</f>
        <v>0</v>
      </c>
      <c r="D184" s="31">
        <f t="shared" si="14"/>
        <v>0</v>
      </c>
      <c r="E184" s="31">
        <f t="shared" si="14"/>
        <v>0</v>
      </c>
      <c r="F184" s="31">
        <f t="shared" si="14"/>
        <v>0</v>
      </c>
      <c r="G184" s="31">
        <f t="shared" si="14"/>
        <v>0</v>
      </c>
      <c r="H184" s="32">
        <f t="shared" si="14"/>
        <v>0</v>
      </c>
      <c r="I184" s="4"/>
    </row>
    <row r="185" spans="1:15" x14ac:dyDescent="0.25">
      <c r="A185" s="3"/>
      <c r="B185" s="23" t="s">
        <v>37</v>
      </c>
      <c r="C185" s="28">
        <f>+C140+C93+C65+C70+C119+C166+C102+C181</f>
        <v>12817746.109999999</v>
      </c>
      <c r="D185" s="28">
        <f>+D140+D93+D65+D70+D119+D166+D102+D181</f>
        <v>4037974.81</v>
      </c>
      <c r="E185" s="28">
        <f>+E140+E93+E65+E70+E119+E166+E102</f>
        <v>0</v>
      </c>
      <c r="F185" s="28">
        <f>+F140+F93+F65+F70+F119+F166+F102</f>
        <v>0</v>
      </c>
      <c r="G185" s="28">
        <f>+G140+G93+G65+G70+G119+G166+G102+G184</f>
        <v>0</v>
      </c>
      <c r="H185" s="29">
        <f>+H140+H93+H65+H70+H119+H166+H102+H181+H184</f>
        <v>16855720.920000002</v>
      </c>
      <c r="I185" s="25"/>
    </row>
    <row r="186" spans="1:15" ht="15.75" thickBot="1" x14ac:dyDescent="0.3">
      <c r="A186" s="3"/>
      <c r="B186" s="36" t="s">
        <v>38</v>
      </c>
      <c r="C186" s="37">
        <f t="shared" ref="C186:H186" si="15">+C23-C185</f>
        <v>73469074.190000013</v>
      </c>
      <c r="D186" s="37">
        <f t="shared" si="15"/>
        <v>95855386.690000013</v>
      </c>
      <c r="E186" s="37">
        <f t="shared" si="15"/>
        <v>0</v>
      </c>
      <c r="F186" s="37">
        <f t="shared" si="15"/>
        <v>0</v>
      </c>
      <c r="G186" s="37">
        <f t="shared" si="15"/>
        <v>829340</v>
      </c>
      <c r="H186" s="38">
        <f t="shared" si="15"/>
        <v>170153800.88</v>
      </c>
      <c r="I186" s="25"/>
    </row>
    <row r="187" spans="1:15" s="44" customFormat="1" ht="15.75" thickTop="1" x14ac:dyDescent="0.25">
      <c r="A187" s="39"/>
      <c r="B187" s="4"/>
      <c r="C187" s="40"/>
      <c r="D187" s="40"/>
      <c r="E187" s="40"/>
      <c r="F187" s="40"/>
      <c r="G187" s="40"/>
      <c r="H187" s="41"/>
      <c r="I187" s="42"/>
      <c r="J187" s="43">
        <f>+C186+D186+G186-H186</f>
        <v>0</v>
      </c>
      <c r="L187" s="43"/>
      <c r="M187" s="43"/>
      <c r="N187" s="43"/>
      <c r="O187" s="43"/>
    </row>
    <row r="188" spans="1:15" s="44" customFormat="1" x14ac:dyDescent="0.25">
      <c r="A188" s="39"/>
      <c r="B188" s="4"/>
      <c r="C188" s="40"/>
      <c r="D188" s="40"/>
      <c r="E188" s="40"/>
      <c r="F188" s="40"/>
      <c r="G188" s="40"/>
      <c r="H188" s="41"/>
      <c r="I188" s="42"/>
    </row>
    <row r="189" spans="1:15" s="44" customFormat="1" x14ac:dyDescent="0.25">
      <c r="A189" s="39"/>
      <c r="B189" s="4"/>
      <c r="C189" s="40"/>
      <c r="D189" s="40"/>
      <c r="E189" s="40"/>
      <c r="F189" s="40"/>
      <c r="G189" s="40"/>
      <c r="H189" s="41"/>
      <c r="I189" s="42"/>
    </row>
    <row r="190" spans="1:15" s="44" customFormat="1" x14ac:dyDescent="0.25">
      <c r="A190" s="39"/>
      <c r="B190" s="4" t="s">
        <v>44</v>
      </c>
      <c r="C190" s="40"/>
      <c r="D190" s="40"/>
      <c r="E190" s="40"/>
      <c r="F190" s="40"/>
      <c r="G190" s="40"/>
      <c r="H190" s="41"/>
      <c r="I190" s="42"/>
    </row>
    <row r="191" spans="1:15" s="44" customFormat="1" x14ac:dyDescent="0.25">
      <c r="A191" s="39"/>
      <c r="B191" s="4"/>
      <c r="C191" s="40"/>
      <c r="D191" s="40"/>
      <c r="E191" s="40"/>
      <c r="F191" s="40"/>
      <c r="G191" s="40"/>
      <c r="H191" s="41"/>
      <c r="I191" s="42"/>
    </row>
    <row r="192" spans="1:15" s="44" customFormat="1" x14ac:dyDescent="0.25">
      <c r="A192" s="39"/>
      <c r="B192" s="45"/>
      <c r="C192" s="40"/>
      <c r="D192" s="40"/>
      <c r="E192" s="40"/>
      <c r="F192" s="40"/>
      <c r="G192" s="40"/>
      <c r="H192" s="40"/>
      <c r="I192" s="42"/>
    </row>
    <row r="193" spans="1:9" x14ac:dyDescent="0.25">
      <c r="A193" s="3"/>
      <c r="B193" s="4"/>
      <c r="C193" s="4"/>
      <c r="D193" s="4"/>
      <c r="E193" s="5"/>
      <c r="F193" s="5"/>
      <c r="G193" s="5"/>
      <c r="H193" s="5"/>
      <c r="I193" s="25"/>
    </row>
    <row r="194" spans="1:9" x14ac:dyDescent="0.25">
      <c r="A194" s="3"/>
      <c r="B194" s="46" t="s">
        <v>39</v>
      </c>
      <c r="C194" s="47"/>
      <c r="D194" s="47"/>
      <c r="E194" s="47"/>
      <c r="F194" s="5"/>
      <c r="G194" s="5"/>
      <c r="H194" s="5"/>
      <c r="I194" s="4"/>
    </row>
    <row r="195" spans="1:9" x14ac:dyDescent="0.25">
      <c r="A195" s="3"/>
      <c r="B195" s="48" t="s">
        <v>40</v>
      </c>
      <c r="C195" s="48"/>
      <c r="D195" s="48"/>
      <c r="E195" s="48"/>
      <c r="I195" s="4"/>
    </row>
    <row r="196" spans="1:9" x14ac:dyDescent="0.25">
      <c r="C196" s="4"/>
      <c r="D196" s="4"/>
      <c r="E196" s="5"/>
      <c r="F196" s="5"/>
      <c r="G196" s="5"/>
      <c r="H196" s="5"/>
      <c r="I196" s="4"/>
    </row>
  </sheetData>
  <mergeCells count="4">
    <mergeCell ref="B1:H1"/>
    <mergeCell ref="B2:H2"/>
    <mergeCell ref="B3:H3"/>
    <mergeCell ref="C5:D5"/>
  </mergeCells>
  <pageMargins left="1.4" right="0.45" top="0.21" bottom="0.56000000000000005" header="0.26" footer="0.3"/>
  <pageSetup paperSize="9" orientation="landscape" r:id="rId1"/>
  <headerFooter>
    <oddFooter>&amp;C&amp;8Page &amp;P of &amp;N</oddFooter>
  </headerFooter>
  <rowBreaks count="2" manualBreakCount="2">
    <brk id="65" min="1" max="8" man="1"/>
    <brk id="163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3rd</vt:lpstr>
      <vt:lpstr>'3rd'!Print_Area</vt:lpstr>
      <vt:lpstr>'3rd'!Print_Titles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PACCO_Madelle</dc:creator>
  <cp:lastModifiedBy>user</cp:lastModifiedBy>
  <cp:lastPrinted>2020-05-28T05:52:06Z</cp:lastPrinted>
  <dcterms:created xsi:type="dcterms:W3CDTF">2020-05-26T03:44:50Z</dcterms:created>
  <dcterms:modified xsi:type="dcterms:W3CDTF">2020-05-28T05:52:30Z</dcterms:modified>
</cp:coreProperties>
</file>