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X\SIPB\"/>
    </mc:Choice>
  </mc:AlternateContent>
  <bookViews>
    <workbookView xWindow="0" yWindow="0" windowWidth="20400" windowHeight="7365" activeTab="5"/>
  </bookViews>
  <sheets>
    <sheet name="TL 5" sheetId="28" r:id="rId1"/>
    <sheet name="TL 10" sheetId="7" r:id="rId2"/>
    <sheet name="TL 14" sheetId="16" r:id="rId3"/>
    <sheet name="TL 15" sheetId="17" r:id="rId4"/>
    <sheet name="TL 16" sheetId="18" r:id="rId5"/>
    <sheet name="TL 18 " sheetId="20" r:id="rId6"/>
    <sheet name="TL 11" sheetId="21" r:id="rId7"/>
    <sheet name="TL 12" sheetId="22" r:id="rId8"/>
    <sheet name="TL 13" sheetId="23" r:id="rId9"/>
    <sheet name="TL 9" sheetId="24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8" l="1"/>
  <c r="C30" i="28"/>
  <c r="C28" i="28"/>
  <c r="C27" i="28"/>
  <c r="C23" i="28"/>
  <c r="C23" i="16"/>
  <c r="C32" i="16"/>
  <c r="C23" i="17"/>
  <c r="C28" i="24"/>
  <c r="C23" i="21"/>
  <c r="C23" i="22"/>
  <c r="C23" i="23"/>
  <c r="C28" i="23"/>
  <c r="C27" i="23"/>
  <c r="C32" i="23"/>
  <c r="C31" i="23"/>
  <c r="C30" i="23"/>
  <c r="C32" i="22"/>
  <c r="C30" i="22"/>
  <c r="C28" i="22"/>
  <c r="C27" i="22"/>
  <c r="C32" i="20" l="1"/>
  <c r="C32" i="21" l="1"/>
  <c r="C30" i="21"/>
  <c r="C28" i="21"/>
  <c r="C27" i="21"/>
  <c r="C30" i="20"/>
  <c r="C28" i="20"/>
  <c r="C31" i="20"/>
  <c r="C32" i="18" l="1"/>
  <c r="C30" i="18"/>
  <c r="C27" i="18"/>
  <c r="C28" i="18"/>
  <c r="C23" i="18"/>
  <c r="C32" i="17"/>
  <c r="C31" i="17"/>
  <c r="C30" i="17"/>
  <c r="C28" i="17"/>
  <c r="C27" i="17"/>
  <c r="C30" i="16"/>
  <c r="C28" i="16"/>
  <c r="C27" i="16"/>
  <c r="C32" i="7"/>
  <c r="C30" i="7"/>
  <c r="C28" i="7"/>
  <c r="C27" i="7"/>
</calcChain>
</file>

<file path=xl/comments1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amount based on amortization schedule</t>
        </r>
      </text>
    </comment>
  </commentList>
</comments>
</file>

<file path=xl/sharedStrings.xml><?xml version="1.0" encoding="utf-8"?>
<sst xmlns="http://schemas.openxmlformats.org/spreadsheetml/2006/main" count="722" uniqueCount="131">
  <si>
    <t>Annual Statement of Indebtedness, Payments and Balances</t>
  </si>
  <si>
    <t>Provincial Government of Davao del Norte</t>
  </si>
  <si>
    <t>PARTICULARS</t>
  </si>
  <si>
    <t>AMOUNT/DETAILS</t>
  </si>
  <si>
    <t>LGU Income Classification</t>
  </si>
  <si>
    <t>First Class</t>
  </si>
  <si>
    <t>Date of Report</t>
  </si>
  <si>
    <t>Bank (or Creditor)</t>
  </si>
  <si>
    <t>Land Bank of the Philippines</t>
  </si>
  <si>
    <t>Date of Certification - NDSC/NBC</t>
  </si>
  <si>
    <t>August 22, 2012</t>
  </si>
  <si>
    <t>Monetary Board (MB) Resolution No.</t>
  </si>
  <si>
    <t>No. 1676</t>
  </si>
  <si>
    <t>Date of MB Opinion</t>
  </si>
  <si>
    <t>October 11, 2012</t>
  </si>
  <si>
    <t>Cetificate Number - NDSC/NBC</t>
  </si>
  <si>
    <t>No. 12-09-159</t>
  </si>
  <si>
    <t>Date of Approval of Loan</t>
  </si>
  <si>
    <t>Amount Approved (indicate if on staggered basis)</t>
  </si>
  <si>
    <t>Type of Indebtedness Instrument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</si>
  <si>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</si>
  <si>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</si>
  <si>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</si>
  <si>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</si>
  <si>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</si>
  <si>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</si>
  <si>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Terms and Conditions: Grace Period</t>
  </si>
  <si>
    <t>2 years on principal</t>
  </si>
  <si>
    <t>ITEM NO</t>
  </si>
  <si>
    <t>Annual Amotization: Principal</t>
  </si>
  <si>
    <t>Annual Amortizations: Interest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</si>
  <si>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</si>
  <si>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</si>
  <si>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</si>
  <si>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</si>
  <si>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</si>
  <si>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</si>
  <si>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</si>
  <si>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</si>
  <si>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Other relevant terms and conditions (of loan)</t>
  </si>
  <si>
    <t>Date Issued:</t>
  </si>
  <si>
    <t>September 8, 2015</t>
  </si>
  <si>
    <t>MB No. 180</t>
  </si>
  <si>
    <t>February 4, 2016</t>
  </si>
  <si>
    <t>No. 15-09-299</t>
  </si>
  <si>
    <t>Quaterly in arrears</t>
  </si>
  <si>
    <t>July 19,  2016</t>
  </si>
  <si>
    <t>Stimulus Projects</t>
  </si>
  <si>
    <t>December 6, 2022</t>
  </si>
  <si>
    <t>Php 9,269,105.17</t>
  </si>
  <si>
    <t>March 6,  2013</t>
  </si>
  <si>
    <t>No. 11-07-305</t>
  </si>
  <si>
    <t>November 12, 2012</t>
  </si>
  <si>
    <t>Construction of School Buildings and Facilities</t>
  </si>
  <si>
    <t>15 years</t>
  </si>
  <si>
    <t>July 24, 2023</t>
  </si>
  <si>
    <t>Certified Correct by:</t>
  </si>
  <si>
    <t>Quarterly</t>
  </si>
  <si>
    <t>Php 87,000,000.00 on staggered basis</t>
  </si>
  <si>
    <t>January 20, 2032</t>
  </si>
  <si>
    <t>Annual Amortization: Principal</t>
  </si>
  <si>
    <t>No. 11</t>
  </si>
  <si>
    <t>Php 416,377.00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</si>
  <si>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</si>
  <si>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</si>
  <si>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</si>
  <si>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</si>
  <si>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</si>
  <si>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</si>
  <si>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</si>
  <si>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Php 300,000,000.00 on staggered basis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</si>
  <si>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</si>
  <si>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</si>
  <si>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</si>
  <si>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</si>
  <si>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</si>
  <si>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</si>
  <si>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</si>
  <si>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</si>
  <si>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</si>
  <si>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October 12, 2012</t>
  </si>
  <si>
    <t>July 18, 2011</t>
  </si>
  <si>
    <t>July 25, 2012</t>
  </si>
  <si>
    <t>January 18, 2023</t>
  </si>
  <si>
    <t>EVELYN G. ESPRA, MPA</t>
  </si>
  <si>
    <t>Acting Provincial Treasurer</t>
  </si>
  <si>
    <t>Ending December 31, 2020</t>
  </si>
  <si>
    <t xml:space="preserve">Construction of Various Infrastructure and MRDP Counterpart </t>
  </si>
  <si>
    <t>Terms and Conditions: Fixed or Variable</t>
  </si>
  <si>
    <t>Fixed</t>
  </si>
  <si>
    <t>Terms and Conditions: No. of years of Indebtedness</t>
  </si>
  <si>
    <t xml:space="preserve">10 years </t>
  </si>
  <si>
    <t>Annual Amortizations: Gross Receipt Tax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</si>
  <si>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</si>
  <si>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</si>
  <si>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</si>
  <si>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</si>
  <si>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Remaining Balance to Date/Undrawn Amount</t>
  </si>
  <si>
    <t>Total Amount Release (Availment as of Date)</t>
  </si>
  <si>
    <t>Outstanding Loan after Principal Payments</t>
  </si>
  <si>
    <t>Internal Revenue Allotment</t>
  </si>
  <si>
    <t>Sinking Fund Balance to date, if any</t>
  </si>
  <si>
    <t>February 15, 2021</t>
  </si>
  <si>
    <t xml:space="preserve"> PRDP Countepart for the Rehabilitation of Farm-to-Market Roads</t>
  </si>
  <si>
    <t>April 20, 2017</t>
  </si>
  <si>
    <t>n/a</t>
  </si>
  <si>
    <t>October 8, 2020</t>
  </si>
  <si>
    <t>December 15, 2025</t>
  </si>
  <si>
    <t>2quarters on principal</t>
  </si>
  <si>
    <t>March 15, 2016</t>
  </si>
  <si>
    <t>Rehabilitation of Capitol  and Legislative Buildings</t>
  </si>
  <si>
    <t>July 19, 2016</t>
  </si>
  <si>
    <t>2 quarters on principal</t>
  </si>
  <si>
    <t>April 18, 2013</t>
  </si>
  <si>
    <t>Quarterly in arrears</t>
  </si>
  <si>
    <t>Php 17,500,000.00 (on staggered basis)</t>
  </si>
  <si>
    <t>February 18, 2021</t>
  </si>
  <si>
    <t>Php 120,000,000.00 (on staggered basis)</t>
  </si>
  <si>
    <t>Php 30,000,000.00 (on staggered basis)</t>
  </si>
  <si>
    <t>Php 20,000,000.00 (on staggered basis)</t>
  </si>
  <si>
    <t>Php 150,000,000.00 (on staggered basis)</t>
  </si>
  <si>
    <t>7 years</t>
  </si>
  <si>
    <t>Expansion of Motorpool/Purchase of Brand New Heavy Equipments</t>
  </si>
  <si>
    <t>Php 130,000,000.00 (on staggered basis)</t>
  </si>
  <si>
    <t>To finance construction of 2-storey Aqua Center</t>
  </si>
  <si>
    <t>Php 50,000,000.00 (on staggered basis)</t>
  </si>
  <si>
    <t xml:space="preserve">15 years </t>
  </si>
  <si>
    <t>July 24, 2008</t>
  </si>
  <si>
    <t>April 24, 2013</t>
  </si>
  <si>
    <t xml:space="preserve">Construction of Sports Complex and Lot Purchase </t>
  </si>
  <si>
    <t>July 09,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</si>
</sst>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PHP]\ #,##0.00_);\([$PHP]\ #,##0.00\)"/>
    <numFmt numFmtId="165" formatCode="_([$PHP]\ * #,##0.00_);_([$PHP]\ * \(#,##0.00\);_([$PHP]\ * &quot;-&quot;??_);_(@_)"/>
    <numFmt numFmtId="166" formatCode="[$PHP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/>
    </xf>
    <xf numFmtId="0" fontId="7" fillId="0" borderId="0" xfId="0" applyFont="1"/>
    <xf numFmtId="0" fontId="9" fillId="0" borderId="1" xfId="0" applyFont="1" applyFill="1" applyBorder="1" applyAlignment="1">
      <alignment horizontal="center"/>
    </xf>
    <xf numFmtId="43" fontId="9" fillId="0" borderId="1" xfId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43" fontId="9" fillId="0" borderId="2" xfId="1" applyFont="1" applyFill="1" applyBorder="1" applyAlignment="1">
      <alignment horizontal="left" vertical="center"/>
    </xf>
    <xf numFmtId="15" fontId="9" fillId="0" borderId="2" xfId="1" quotePrefix="1" applyNumberFormat="1" applyFont="1" applyFill="1" applyBorder="1" applyAlignment="1">
      <alignment horizontal="left" vertical="center"/>
    </xf>
    <xf numFmtId="43" fontId="9" fillId="0" borderId="2" xfId="1" quotePrefix="1" applyFont="1" applyFill="1" applyBorder="1" applyAlignment="1">
      <alignment horizontal="left" vertical="center"/>
    </xf>
    <xf numFmtId="14" fontId="9" fillId="0" borderId="2" xfId="1" quotePrefix="1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43" fontId="9" fillId="0" borderId="2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3" fontId="9" fillId="0" borderId="0" xfId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43" fontId="9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15" fontId="11" fillId="0" borderId="0" xfId="1" quotePrefix="1" applyNumberFormat="1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6" fillId="0" borderId="2" xfId="1" applyFont="1" applyFill="1" applyBorder="1" applyAlignment="1">
      <alignment horizontal="center" vertical="center"/>
    </xf>
    <xf numFmtId="43" fontId="7" fillId="0" borderId="0" xfId="1" applyFont="1"/>
    <xf numFmtId="164" fontId="9" fillId="0" borderId="2" xfId="1" quotePrefix="1" applyNumberFormat="1" applyFont="1" applyFill="1" applyBorder="1" applyAlignment="1">
      <alignment horizontal="left" vertical="center"/>
    </xf>
    <xf numFmtId="165" fontId="9" fillId="0" borderId="2" xfId="1" quotePrefix="1" applyNumberFormat="1" applyFont="1" applyFill="1" applyBorder="1" applyAlignment="1">
      <alignment horizontal="left" vertical="center"/>
    </xf>
    <xf numFmtId="164" fontId="9" fillId="0" borderId="0" xfId="1" applyNumberFormat="1" applyFont="1" applyAlignment="1">
      <alignment horizontal="left"/>
    </xf>
    <xf numFmtId="164" fontId="9" fillId="0" borderId="2" xfId="1" applyNumberFormat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15" fontId="11" fillId="0" borderId="0" xfId="1" quotePrefix="1" applyNumberFormat="1" applyFont="1" applyFill="1" applyAlignment="1">
      <alignment horizontal="center" vertical="center"/>
    </xf>
    <xf numFmtId="166" fontId="9" fillId="0" borderId="2" xfId="1" applyNumberFormat="1" applyFont="1" applyFill="1" applyBorder="1" applyAlignment="1">
      <alignment horizontal="left" vertical="center"/>
    </xf>
    <xf numFmtId="43" fontId="9" fillId="0" borderId="2" xfId="1" applyFont="1" applyBorder="1" applyAlignment="1">
      <alignment horizontal="left"/>
    </xf>
    <xf numFmtId="43" fontId="9" fillId="0" borderId="2" xfId="1" quotePrefix="1" applyFont="1" applyBorder="1" applyAlignment="1">
      <alignment horizontal="left"/>
    </xf>
    <xf numFmtId="43" fontId="9" fillId="0" borderId="2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/>
      <sheetData sheetId="1"/>
      <sheetData sheetId="2"/>
      <sheetData sheetId="3"/>
      <sheetData sheetId="4">
        <row r="77">
          <cell r="G77">
            <v>4238136.9799999855</v>
          </cell>
        </row>
        <row r="78">
          <cell r="F78">
            <v>1541140.68</v>
          </cell>
        </row>
        <row r="94">
          <cell r="F94">
            <v>20034829.07</v>
          </cell>
        </row>
        <row r="113">
          <cell r="E113">
            <v>137739.45022499908</v>
          </cell>
          <cell r="F113">
            <v>1541140.68</v>
          </cell>
        </row>
      </sheetData>
      <sheetData sheetId="5">
        <row r="55">
          <cell r="F55">
            <v>63584714.330000244</v>
          </cell>
        </row>
        <row r="56">
          <cell r="E56">
            <v>23121714.280000001</v>
          </cell>
        </row>
        <row r="72">
          <cell r="E72">
            <v>242778000.01000002</v>
          </cell>
        </row>
        <row r="85">
          <cell r="D85">
            <v>65824024.61999999</v>
          </cell>
          <cell r="E85">
            <v>202314999.96000001</v>
          </cell>
        </row>
      </sheetData>
      <sheetData sheetId="6"/>
      <sheetData sheetId="7">
        <row r="64">
          <cell r="I64">
            <v>8015074.8799999924</v>
          </cell>
        </row>
        <row r="76">
          <cell r="H76">
            <v>32989893</v>
          </cell>
        </row>
        <row r="91">
          <cell r="F91">
            <v>7540841.5467200009</v>
          </cell>
          <cell r="G91">
            <v>28982355.490000002</v>
          </cell>
        </row>
      </sheetData>
      <sheetData sheetId="8">
        <row r="54">
          <cell r="H54">
            <v>10523135.390000002</v>
          </cell>
        </row>
        <row r="69">
          <cell r="G69">
            <v>49984893.020000003</v>
          </cell>
        </row>
        <row r="83">
          <cell r="F83">
            <v>12002040.810919726</v>
          </cell>
          <cell r="G83">
            <v>44723325.310000002</v>
          </cell>
        </row>
      </sheetData>
      <sheetData sheetId="9">
        <row r="41">
          <cell r="K41">
            <v>6167345.210000013</v>
          </cell>
        </row>
        <row r="42">
          <cell r="I42">
            <v>1370521.16</v>
          </cell>
        </row>
        <row r="67">
          <cell r="J67">
            <v>13019951.010000002</v>
          </cell>
        </row>
      </sheetData>
      <sheetData sheetId="10">
        <row r="77">
          <cell r="G77">
            <v>1763272.42</v>
          </cell>
        </row>
      </sheetData>
      <sheetData sheetId="11">
        <row r="86">
          <cell r="I86">
            <v>10550441.890000001</v>
          </cell>
        </row>
        <row r="87">
          <cell r="G87">
            <v>2110088.36</v>
          </cell>
        </row>
        <row r="113">
          <cell r="H113">
            <v>19991807.600000001</v>
          </cell>
        </row>
        <row r="123">
          <cell r="F123">
            <v>4156486.13</v>
          </cell>
          <cell r="G123">
            <v>11551454.199999999</v>
          </cell>
        </row>
      </sheetData>
      <sheetData sheetId="12">
        <row r="86">
          <cell r="G86">
            <v>2675677.7799999998</v>
          </cell>
        </row>
      </sheetData>
      <sheetData sheetId="13">
        <row r="35">
          <cell r="J35">
            <v>28712708.310000002</v>
          </cell>
        </row>
        <row r="36">
          <cell r="H36">
            <v>5220492.4400000004</v>
          </cell>
        </row>
        <row r="67">
          <cell r="I67">
            <v>41763939.409999996</v>
          </cell>
        </row>
        <row r="79">
          <cell r="G79">
            <v>8623505.3399999999</v>
          </cell>
          <cell r="H79">
            <v>18261723.510000002</v>
          </cell>
        </row>
      </sheetData>
      <sheetData sheetId="14">
        <row r="62">
          <cell r="K62">
            <v>63047927.839999959</v>
          </cell>
        </row>
        <row r="63">
          <cell r="I63">
            <v>11463259.6</v>
          </cell>
        </row>
        <row r="105">
          <cell r="H105">
            <v>16500833.24</v>
          </cell>
          <cell r="I105">
            <v>40556633.269999996</v>
          </cell>
        </row>
      </sheetData>
      <sheetData sheetId="15">
        <row r="33">
          <cell r="L33">
            <v>109278209.36</v>
          </cell>
        </row>
        <row r="39">
          <cell r="J39">
            <v>9951695.6600000001</v>
          </cell>
        </row>
        <row r="92">
          <cell r="K92">
            <v>129992356.03999999</v>
          </cell>
        </row>
        <row r="94">
          <cell r="K94">
            <v>7643.9600000083447</v>
          </cell>
        </row>
        <row r="103">
          <cell r="I103">
            <v>11654158.309999999</v>
          </cell>
          <cell r="J103">
            <v>20666589.039999999</v>
          </cell>
        </row>
      </sheetData>
      <sheetData sheetId="16">
        <row r="26">
          <cell r="J26">
            <v>206911560.77999997</v>
          </cell>
        </row>
        <row r="32">
          <cell r="H32">
            <v>11495086.720000001</v>
          </cell>
        </row>
        <row r="67">
          <cell r="G67">
            <v>9253544.7970000003</v>
          </cell>
          <cell r="H67">
            <v>45980346.880000003</v>
          </cell>
        </row>
      </sheetData>
      <sheetData sheetId="17">
        <row r="17">
          <cell r="E17">
            <v>217341.46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25" workbookViewId="0">
      <selection activeCell="B40" sqref="B40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34</v>
      </c>
    </row>
    <row r="10" spans="1:3" x14ac:dyDescent="0.3">
      <c r="A10" s="14">
        <v>5</v>
      </c>
      <c r="B10" s="15" t="s">
        <v>9</v>
      </c>
      <c r="C10" s="18" t="s">
        <v>34</v>
      </c>
    </row>
    <row r="11" spans="1:3" x14ac:dyDescent="0.3">
      <c r="A11" s="14">
        <v>6</v>
      </c>
      <c r="B11" s="15" t="s">
        <v>11</v>
      </c>
      <c r="C11" s="16" t="s">
        <v>34</v>
      </c>
    </row>
    <row r="12" spans="1:3" x14ac:dyDescent="0.3">
      <c r="A12" s="14">
        <v>7</v>
      </c>
      <c r="B12" s="15" t="s">
        <v>13</v>
      </c>
      <c r="C12" s="16" t="s">
        <v>34</v>
      </c>
    </row>
    <row r="13" spans="1:3" x14ac:dyDescent="0.3">
      <c r="A13" s="14">
        <v>8</v>
      </c>
      <c r="B13" s="15" t="s">
        <v>17</v>
      </c>
      <c r="C13" s="18" t="s">
        <v>127</v>
      </c>
    </row>
    <row r="14" spans="1:3" x14ac:dyDescent="0.3">
      <c r="A14" s="14">
        <v>9</v>
      </c>
      <c r="B14" s="15" t="s">
        <v>18</v>
      </c>
      <c r="C14" s="41">
        <v>263000000</v>
      </c>
    </row>
    <row r="15" spans="1:3" x14ac:dyDescent="0.3">
      <c r="A15" s="14">
        <v>10</v>
      </c>
      <c r="B15" s="15" t="s">
        <v>23</v>
      </c>
      <c r="C15" s="18" t="s">
        <v>55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27" x14ac:dyDescent="0.3">
      <c r="A17" s="14">
        <v>12</v>
      </c>
      <c r="B17" s="20" t="s">
        <v>21</v>
      </c>
      <c r="C17" s="22" t="s">
        <v>129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22" t="s">
        <v>126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27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29</v>
      </c>
      <c r="C23" s="41">
        <f>'[1]263M-20M TL5'!$F$78+'[1]263M-242M TL5'!$E$56</f>
        <v>24662854.960000001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8" t="s">
        <v>128</v>
      </c>
    </row>
    <row r="27" spans="1:3" x14ac:dyDescent="0.3">
      <c r="A27" s="14">
        <v>22</v>
      </c>
      <c r="B27" s="25" t="s">
        <v>94</v>
      </c>
      <c r="C27" s="38">
        <f>'[1]263M-242M TL5'!$E$85+'[1]263M-20M TL5'!$F$113</f>
        <v>203856140.64000002</v>
      </c>
    </row>
    <row r="28" spans="1:3" x14ac:dyDescent="0.3">
      <c r="A28" s="14">
        <v>23</v>
      </c>
      <c r="B28" s="25" t="s">
        <v>95</v>
      </c>
      <c r="C28" s="38">
        <f>'[1]263M-242M TL5'!$D$85+'[1]263M-20M TL5'!$E$113</f>
        <v>65961764.070224985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'[1]263M-242M TL5'!$E$72+'[1]263M-20M TL5'!$F$94</f>
        <v>262812829.08000001</v>
      </c>
    </row>
    <row r="31" spans="1:3" x14ac:dyDescent="0.3">
      <c r="A31" s="14">
        <v>26</v>
      </c>
      <c r="B31" s="25" t="s">
        <v>97</v>
      </c>
      <c r="C31" s="18">
        <v>0</v>
      </c>
    </row>
    <row r="32" spans="1:3" x14ac:dyDescent="0.3">
      <c r="A32" s="14">
        <v>27</v>
      </c>
      <c r="B32" s="24" t="s">
        <v>99</v>
      </c>
      <c r="C32" s="38">
        <f>'[1]263M-242M TL5'!$F$55+'[1]263M-20M TL5'!$G$77</f>
        <v>67822851.310000226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1314065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topLeftCell="A5" workbookViewId="0">
      <selection activeCell="C5" sqref="C5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35" customWidth="1"/>
    <col min="4" max="4" width="14.42578125" style="37" customWidth="1"/>
    <col min="5" max="5" width="17.28515625" style="9" customWidth="1"/>
    <col min="6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11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51</v>
      </c>
    </row>
    <row r="10" spans="1:3" x14ac:dyDescent="0.3">
      <c r="A10" s="14">
        <v>5</v>
      </c>
      <c r="B10" s="15" t="s">
        <v>9</v>
      </c>
      <c r="C10" s="18" t="s">
        <v>81</v>
      </c>
    </row>
    <row r="11" spans="1:3" x14ac:dyDescent="0.3">
      <c r="A11" s="14">
        <v>6</v>
      </c>
      <c r="B11" s="15" t="s">
        <v>11</v>
      </c>
      <c r="C11" s="16" t="s">
        <v>12</v>
      </c>
    </row>
    <row r="12" spans="1:3" x14ac:dyDescent="0.3">
      <c r="A12" s="14">
        <v>7</v>
      </c>
      <c r="B12" s="15" t="s">
        <v>13</v>
      </c>
      <c r="C12" s="18" t="s">
        <v>80</v>
      </c>
    </row>
    <row r="13" spans="1:3" x14ac:dyDescent="0.3">
      <c r="A13" s="14">
        <v>8</v>
      </c>
      <c r="B13" s="15" t="s">
        <v>17</v>
      </c>
      <c r="C13" s="18" t="s">
        <v>82</v>
      </c>
    </row>
    <row r="14" spans="1:3" x14ac:dyDescent="0.3">
      <c r="A14" s="14">
        <v>9</v>
      </c>
      <c r="B14" s="15" t="s">
        <v>18</v>
      </c>
      <c r="C14" s="16" t="s">
        <v>115</v>
      </c>
    </row>
    <row r="15" spans="1:3" x14ac:dyDescent="0.3">
      <c r="A15" s="14">
        <v>10</v>
      </c>
      <c r="B15" s="15" t="s">
        <v>23</v>
      </c>
      <c r="C15" s="19" t="s">
        <v>83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5" ht="28.5" x14ac:dyDescent="0.3">
      <c r="A17" s="14">
        <v>12</v>
      </c>
      <c r="B17" s="20" t="s">
        <v>21</v>
      </c>
      <c r="C17" s="21" t="s">
        <v>53</v>
      </c>
    </row>
    <row r="18" spans="1:5" x14ac:dyDescent="0.3">
      <c r="A18" s="14">
        <v>13</v>
      </c>
      <c r="B18" s="20" t="s">
        <v>88</v>
      </c>
      <c r="C18" s="22" t="s">
        <v>89</v>
      </c>
    </row>
    <row r="19" spans="1:5" x14ac:dyDescent="0.3">
      <c r="A19" s="14">
        <v>14</v>
      </c>
      <c r="B19" s="20" t="s">
        <v>90</v>
      </c>
      <c r="C19" s="16" t="s">
        <v>22</v>
      </c>
    </row>
    <row r="20" spans="1:5" ht="28.5" x14ac:dyDescent="0.3">
      <c r="A20" s="14">
        <v>15</v>
      </c>
      <c r="B20" s="20" t="s">
        <v>24</v>
      </c>
      <c r="C20" s="21" t="s">
        <v>31</v>
      </c>
    </row>
    <row r="21" spans="1:5" x14ac:dyDescent="0.3">
      <c r="A21" s="14">
        <v>16</v>
      </c>
      <c r="B21" s="15" t="s">
        <v>26</v>
      </c>
      <c r="C21" s="19" t="s">
        <v>112</v>
      </c>
    </row>
    <row r="22" spans="1:5" x14ac:dyDescent="0.3">
      <c r="A22" s="14">
        <v>17</v>
      </c>
      <c r="B22" s="15" t="s">
        <v>25</v>
      </c>
      <c r="C22" s="19" t="s">
        <v>57</v>
      </c>
      <c r="E22" s="37"/>
    </row>
    <row r="23" spans="1:5" x14ac:dyDescent="0.3">
      <c r="A23" s="14">
        <v>18</v>
      </c>
      <c r="B23" s="15" t="s">
        <v>60</v>
      </c>
      <c r="C23" s="46">
        <v>1945978.1</v>
      </c>
      <c r="E23" s="37"/>
    </row>
    <row r="24" spans="1:5" x14ac:dyDescent="0.3">
      <c r="A24" s="14">
        <v>19</v>
      </c>
      <c r="B24" s="15" t="s">
        <v>30</v>
      </c>
      <c r="C24" s="16" t="s">
        <v>114</v>
      </c>
      <c r="E24" s="37"/>
    </row>
    <row r="25" spans="1:5" x14ac:dyDescent="0.3">
      <c r="A25" s="14">
        <v>20</v>
      </c>
      <c r="B25" s="15" t="s">
        <v>92</v>
      </c>
      <c r="C25" s="23" t="s">
        <v>105</v>
      </c>
      <c r="E25" s="37"/>
    </row>
    <row r="26" spans="1:5" x14ac:dyDescent="0.3">
      <c r="A26" s="14">
        <v>21</v>
      </c>
      <c r="B26" s="24" t="s">
        <v>93</v>
      </c>
      <c r="C26" s="17" t="s">
        <v>113</v>
      </c>
      <c r="E26" s="37"/>
    </row>
    <row r="27" spans="1:5" x14ac:dyDescent="0.3">
      <c r="A27" s="14">
        <v>22</v>
      </c>
      <c r="B27" s="25" t="s">
        <v>94</v>
      </c>
      <c r="C27" s="40">
        <v>13338502.99</v>
      </c>
      <c r="E27" s="37"/>
    </row>
    <row r="28" spans="1:5" x14ac:dyDescent="0.3">
      <c r="A28" s="14">
        <v>23</v>
      </c>
      <c r="B28" s="25" t="s">
        <v>95</v>
      </c>
      <c r="C28" s="38">
        <f>'[1]17.5M-actual TL9 10.1M'!$G$86+'[1]17.5M-actual TL9-SEF7.4'!$G$77</f>
        <v>4438950.1999999993</v>
      </c>
      <c r="E28" s="37"/>
    </row>
    <row r="29" spans="1:5" x14ac:dyDescent="0.3">
      <c r="A29" s="14">
        <v>24</v>
      </c>
      <c r="B29" s="25" t="s">
        <v>96</v>
      </c>
      <c r="C29" s="18" t="s">
        <v>105</v>
      </c>
      <c r="E29" s="37"/>
    </row>
    <row r="30" spans="1:5" x14ac:dyDescent="0.3">
      <c r="A30" s="14">
        <v>25</v>
      </c>
      <c r="B30" s="25" t="s">
        <v>98</v>
      </c>
      <c r="C30" s="40">
        <v>17500000</v>
      </c>
      <c r="E30" s="37"/>
    </row>
    <row r="31" spans="1:5" x14ac:dyDescent="0.3">
      <c r="A31" s="14">
        <v>26</v>
      </c>
      <c r="B31" s="25" t="s">
        <v>97</v>
      </c>
      <c r="C31" s="39"/>
      <c r="E31" s="37"/>
    </row>
    <row r="32" spans="1:5" x14ac:dyDescent="0.3">
      <c r="A32" s="14">
        <v>27</v>
      </c>
      <c r="B32" s="24" t="s">
        <v>99</v>
      </c>
      <c r="C32" s="40">
        <v>4161497.01</v>
      </c>
      <c r="E32" s="37"/>
    </row>
    <row r="33" spans="1:5" x14ac:dyDescent="0.3">
      <c r="A33" s="14">
        <v>28</v>
      </c>
      <c r="B33" s="24" t="s">
        <v>33</v>
      </c>
      <c r="C33" s="16" t="s">
        <v>34</v>
      </c>
      <c r="E33" s="37"/>
    </row>
    <row r="34" spans="1:5" x14ac:dyDescent="0.3">
      <c r="A34" s="14">
        <v>29</v>
      </c>
      <c r="B34" s="24" t="s">
        <v>35</v>
      </c>
      <c r="C34" s="16" t="s">
        <v>34</v>
      </c>
      <c r="E34" s="37"/>
    </row>
    <row r="35" spans="1:5" x14ac:dyDescent="0.3">
      <c r="A35" s="14">
        <v>30</v>
      </c>
      <c r="B35" s="24" t="s">
        <v>36</v>
      </c>
      <c r="C35" s="16" t="s">
        <v>100</v>
      </c>
    </row>
    <row r="36" spans="1:5" x14ac:dyDescent="0.3">
      <c r="A36" s="14">
        <v>31</v>
      </c>
      <c r="B36" s="24" t="s">
        <v>37</v>
      </c>
      <c r="C36" s="16" t="s">
        <v>34</v>
      </c>
    </row>
    <row r="37" spans="1:5" x14ac:dyDescent="0.3">
      <c r="A37" s="14">
        <v>32</v>
      </c>
      <c r="B37" s="24" t="s">
        <v>101</v>
      </c>
      <c r="C37" s="16" t="s">
        <v>34</v>
      </c>
    </row>
    <row r="38" spans="1:5" x14ac:dyDescent="0.3">
      <c r="A38" s="14">
        <v>33</v>
      </c>
      <c r="B38" s="24" t="s">
        <v>38</v>
      </c>
      <c r="C38" s="41">
        <v>90004</v>
      </c>
      <c r="E38" s="37"/>
    </row>
    <row r="39" spans="1:5" x14ac:dyDescent="0.3">
      <c r="A39" s="14">
        <v>34</v>
      </c>
      <c r="B39" s="24" t="s">
        <v>39</v>
      </c>
      <c r="C39" s="16" t="s">
        <v>34</v>
      </c>
    </row>
    <row r="40" spans="1:5" x14ac:dyDescent="0.3">
      <c r="A40" s="26"/>
      <c r="B40" s="27"/>
      <c r="C40" s="28"/>
    </row>
    <row r="41" spans="1:5" x14ac:dyDescent="0.3">
      <c r="A41" s="29"/>
      <c r="B41" s="30" t="s">
        <v>56</v>
      </c>
      <c r="C41" s="31" t="s">
        <v>40</v>
      </c>
    </row>
    <row r="42" spans="1:5" x14ac:dyDescent="0.3">
      <c r="A42" s="29"/>
      <c r="B42" s="30"/>
      <c r="C42" s="31"/>
    </row>
    <row r="43" spans="1:5" x14ac:dyDescent="0.3">
      <c r="A43" s="29"/>
      <c r="B43" s="30"/>
      <c r="C43" s="31"/>
    </row>
    <row r="44" spans="1:5" x14ac:dyDescent="0.3">
      <c r="A44" s="29"/>
      <c r="B44" s="32" t="s">
        <v>84</v>
      </c>
      <c r="C44" s="33" t="s">
        <v>116</v>
      </c>
    </row>
    <row r="45" spans="1:5" x14ac:dyDescent="0.3">
      <c r="A45" s="29"/>
      <c r="B45" s="29" t="s">
        <v>85</v>
      </c>
      <c r="C45" s="31"/>
    </row>
  </sheetData>
  <mergeCells count="3">
    <mergeCell ref="A1:C1"/>
    <mergeCell ref="A2:C2"/>
    <mergeCell ref="A3:C3"/>
  </mergeCells>
  <pageMargins left="0.45" right="0.2" top="0.75" bottom="0.75" header="0.3" footer="0.3"/>
  <pageSetup paperSize="14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workbookViewId="0">
      <selection activeCell="B31" sqref="B31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16</v>
      </c>
    </row>
    <row r="10" spans="1:3" x14ac:dyDescent="0.3">
      <c r="A10" s="14">
        <v>5</v>
      </c>
      <c r="B10" s="15" t="s">
        <v>9</v>
      </c>
      <c r="C10" s="18" t="s">
        <v>10</v>
      </c>
    </row>
    <row r="11" spans="1:3" x14ac:dyDescent="0.3">
      <c r="A11" s="14">
        <v>6</v>
      </c>
      <c r="B11" s="15" t="s">
        <v>11</v>
      </c>
      <c r="C11" s="16" t="s">
        <v>12</v>
      </c>
    </row>
    <row r="12" spans="1:3" x14ac:dyDescent="0.3">
      <c r="A12" s="14">
        <v>7</v>
      </c>
      <c r="B12" s="15" t="s">
        <v>13</v>
      </c>
      <c r="C12" s="18" t="s">
        <v>14</v>
      </c>
    </row>
    <row r="13" spans="1:3" x14ac:dyDescent="0.3">
      <c r="A13" s="14">
        <v>8</v>
      </c>
      <c r="B13" s="15" t="s">
        <v>17</v>
      </c>
      <c r="C13" s="18" t="s">
        <v>52</v>
      </c>
    </row>
    <row r="14" spans="1:3" x14ac:dyDescent="0.3">
      <c r="A14" s="14">
        <v>9</v>
      </c>
      <c r="B14" s="15" t="s">
        <v>18</v>
      </c>
      <c r="C14" s="16" t="s">
        <v>58</v>
      </c>
    </row>
    <row r="15" spans="1:3" x14ac:dyDescent="0.3">
      <c r="A15" s="14">
        <v>10</v>
      </c>
      <c r="B15" s="15" t="s">
        <v>23</v>
      </c>
      <c r="C15" s="19" t="s">
        <v>48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27" x14ac:dyDescent="0.3">
      <c r="A17" s="14">
        <v>12</v>
      </c>
      <c r="B17" s="20" t="s">
        <v>21</v>
      </c>
      <c r="C17" s="22" t="s">
        <v>87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22" t="s">
        <v>91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112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29</v>
      </c>
      <c r="C23" s="16" t="s">
        <v>49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8" t="s">
        <v>50</v>
      </c>
    </row>
    <row r="27" spans="1:3" x14ac:dyDescent="0.3">
      <c r="A27" s="14">
        <v>22</v>
      </c>
      <c r="B27" s="25" t="s">
        <v>94</v>
      </c>
      <c r="C27" s="38">
        <f>'[1]87M-37M TL10'!$G$91+'[1]87M-50MTL10'!$G$83</f>
        <v>73705680.800000012</v>
      </c>
    </row>
    <row r="28" spans="1:3" x14ac:dyDescent="0.3">
      <c r="A28" s="14">
        <v>23</v>
      </c>
      <c r="B28" s="25" t="s">
        <v>95</v>
      </c>
      <c r="C28" s="38">
        <f>'[1]87M-37M TL10'!$F$91+'[1]87M-50MTL10'!$F$83</f>
        <v>19542882.357639726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'[1]87M-37M TL10'!$H$76+'[1]87M-50MTL10'!$G$69</f>
        <v>82974786.020000011</v>
      </c>
    </row>
    <row r="31" spans="1:3" x14ac:dyDescent="0.3">
      <c r="A31" s="14">
        <v>26</v>
      </c>
      <c r="B31" s="25" t="s">
        <v>97</v>
      </c>
      <c r="C31" s="18">
        <v>0</v>
      </c>
    </row>
    <row r="32" spans="1:3" x14ac:dyDescent="0.3">
      <c r="A32" s="14">
        <v>27</v>
      </c>
      <c r="B32" s="24" t="s">
        <v>99</v>
      </c>
      <c r="C32" s="38">
        <f>'[1]87M-37M TL10'!$I$64+'[1]87M-50MTL10'!$H$54</f>
        <v>18538210.269999996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16" t="s">
        <v>62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3:C3"/>
    <mergeCell ref="A1:C1"/>
    <mergeCell ref="A2:C2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10" workbookViewId="0">
      <selection activeCell="C39" sqref="C39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44</v>
      </c>
    </row>
    <row r="10" spans="1:3" x14ac:dyDescent="0.3">
      <c r="A10" s="14">
        <v>5</v>
      </c>
      <c r="B10" s="15" t="s">
        <v>9</v>
      </c>
      <c r="C10" s="18" t="s">
        <v>41</v>
      </c>
    </row>
    <row r="11" spans="1:3" x14ac:dyDescent="0.3">
      <c r="A11" s="14">
        <v>6</v>
      </c>
      <c r="B11" s="15" t="s">
        <v>11</v>
      </c>
      <c r="C11" s="16" t="s">
        <v>42</v>
      </c>
    </row>
    <row r="12" spans="1:3" x14ac:dyDescent="0.3">
      <c r="A12" s="14">
        <v>7</v>
      </c>
      <c r="B12" s="15" t="s">
        <v>13</v>
      </c>
      <c r="C12" s="18" t="s">
        <v>43</v>
      </c>
    </row>
    <row r="13" spans="1:3" x14ac:dyDescent="0.3">
      <c r="A13" s="14">
        <v>8</v>
      </c>
      <c r="B13" s="15" t="s">
        <v>17</v>
      </c>
      <c r="C13" s="18" t="s">
        <v>64</v>
      </c>
    </row>
    <row r="14" spans="1:3" x14ac:dyDescent="0.3">
      <c r="A14" s="14">
        <v>9</v>
      </c>
      <c r="B14" s="15" t="s">
        <v>18</v>
      </c>
      <c r="C14" s="16" t="s">
        <v>125</v>
      </c>
    </row>
    <row r="15" spans="1:3" x14ac:dyDescent="0.3">
      <c r="A15" s="14">
        <v>10</v>
      </c>
      <c r="B15" s="15" t="s">
        <v>23</v>
      </c>
      <c r="C15" s="19" t="s">
        <v>65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27" x14ac:dyDescent="0.3">
      <c r="A17" s="14">
        <v>12</v>
      </c>
      <c r="B17" s="20" t="s">
        <v>21</v>
      </c>
      <c r="C17" s="22" t="s">
        <v>103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19" t="s">
        <v>22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27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60</v>
      </c>
      <c r="C23" s="41">
        <f>'[1]300M-50M TL 14'!$H$36</f>
        <v>5220492.4400000004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8" t="s">
        <v>46</v>
      </c>
    </row>
    <row r="27" spans="1:3" x14ac:dyDescent="0.3">
      <c r="A27" s="14">
        <v>22</v>
      </c>
      <c r="B27" s="25" t="s">
        <v>94</v>
      </c>
      <c r="C27" s="38">
        <f>'[1]300M-50M TL 14'!$H$79</f>
        <v>18261723.510000002</v>
      </c>
    </row>
    <row r="28" spans="1:3" x14ac:dyDescent="0.3">
      <c r="A28" s="14">
        <v>23</v>
      </c>
      <c r="B28" s="25" t="s">
        <v>95</v>
      </c>
      <c r="C28" s="38">
        <f>'[1]300M-50M TL 14'!$G$79</f>
        <v>8623505.3399999999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'[1]300M-50M TL 14'!$I$67</f>
        <v>41763939.409999996</v>
      </c>
    </row>
    <row r="31" spans="1:3" x14ac:dyDescent="0.3">
      <c r="A31" s="14">
        <v>26</v>
      </c>
      <c r="B31" s="25" t="s">
        <v>97</v>
      </c>
      <c r="C31" s="18">
        <v>0</v>
      </c>
    </row>
    <row r="32" spans="1:3" x14ac:dyDescent="0.3">
      <c r="A32" s="14">
        <v>27</v>
      </c>
      <c r="B32" s="24" t="s">
        <v>99</v>
      </c>
      <c r="C32" s="38">
        <f>'[1]300M-50M TL 14'!$J$35</f>
        <v>28712708.310000002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208821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7" workbookViewId="0">
      <selection activeCell="C23" sqref="C23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44</v>
      </c>
    </row>
    <row r="10" spans="1:3" x14ac:dyDescent="0.3">
      <c r="A10" s="14">
        <v>5</v>
      </c>
      <c r="B10" s="15" t="s">
        <v>9</v>
      </c>
      <c r="C10" s="18" t="s">
        <v>41</v>
      </c>
    </row>
    <row r="11" spans="1:3" x14ac:dyDescent="0.3">
      <c r="A11" s="14">
        <v>6</v>
      </c>
      <c r="B11" s="15" t="s">
        <v>11</v>
      </c>
      <c r="C11" s="16" t="s">
        <v>42</v>
      </c>
    </row>
    <row r="12" spans="1:3" x14ac:dyDescent="0.3">
      <c r="A12" s="14">
        <v>7</v>
      </c>
      <c r="B12" s="15" t="s">
        <v>13</v>
      </c>
      <c r="C12" s="18" t="s">
        <v>43</v>
      </c>
    </row>
    <row r="13" spans="1:3" x14ac:dyDescent="0.3">
      <c r="A13" s="14">
        <v>8</v>
      </c>
      <c r="B13" s="15" t="s">
        <v>17</v>
      </c>
      <c r="C13" s="18" t="s">
        <v>64</v>
      </c>
    </row>
    <row r="14" spans="1:3" x14ac:dyDescent="0.3">
      <c r="A14" s="14">
        <v>9</v>
      </c>
      <c r="B14" s="15" t="s">
        <v>18</v>
      </c>
      <c r="C14" s="16" t="s">
        <v>123</v>
      </c>
    </row>
    <row r="15" spans="1:3" x14ac:dyDescent="0.3">
      <c r="A15" s="14">
        <v>10</v>
      </c>
      <c r="B15" s="15" t="s">
        <v>23</v>
      </c>
      <c r="C15" s="19" t="s">
        <v>59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42.75" x14ac:dyDescent="0.3">
      <c r="A17" s="14">
        <v>12</v>
      </c>
      <c r="B17" s="20" t="s">
        <v>21</v>
      </c>
      <c r="C17" s="52" t="s">
        <v>63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19" t="s">
        <v>54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27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60</v>
      </c>
      <c r="C23" s="41">
        <f>'[1]300M-130M TL15'!$J$39</f>
        <v>9951695.6600000001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8" t="s">
        <v>104</v>
      </c>
    </row>
    <row r="27" spans="1:3" x14ac:dyDescent="0.3">
      <c r="A27" s="14">
        <v>22</v>
      </c>
      <c r="B27" s="25" t="s">
        <v>94</v>
      </c>
      <c r="C27" s="38">
        <f>'[1]300M-130M TL15'!$J$103</f>
        <v>20666589.039999999</v>
      </c>
    </row>
    <row r="28" spans="1:3" x14ac:dyDescent="0.3">
      <c r="A28" s="14">
        <v>23</v>
      </c>
      <c r="B28" s="25" t="s">
        <v>95</v>
      </c>
      <c r="C28" s="38">
        <f>'[1]300M-130M TL15'!$I$103</f>
        <v>11654158.309999999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'[1]300M-130M TL15'!$K$92</f>
        <v>129992356.03999999</v>
      </c>
    </row>
    <row r="31" spans="1:3" x14ac:dyDescent="0.3">
      <c r="A31" s="14">
        <v>26</v>
      </c>
      <c r="B31" s="25" t="s">
        <v>97</v>
      </c>
      <c r="C31" s="38">
        <f>'[1]300M-130M TL15'!$K$94</f>
        <v>7643.9600000083447</v>
      </c>
    </row>
    <row r="32" spans="1:3" x14ac:dyDescent="0.3">
      <c r="A32" s="14">
        <v>27</v>
      </c>
      <c r="B32" s="24" t="s">
        <v>99</v>
      </c>
      <c r="C32" s="38">
        <f>'[1]300M-130M TL15'!$L$33</f>
        <v>109278209.36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839952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B41" sqref="B41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38.2851562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68</v>
      </c>
    </row>
    <row r="10" spans="1:3" x14ac:dyDescent="0.3">
      <c r="A10" s="14">
        <v>5</v>
      </c>
      <c r="B10" s="15" t="s">
        <v>9</v>
      </c>
      <c r="C10" s="18" t="s">
        <v>69</v>
      </c>
    </row>
    <row r="11" spans="1:3" x14ac:dyDescent="0.3">
      <c r="A11" s="14">
        <v>6</v>
      </c>
      <c r="B11" s="15" t="s">
        <v>11</v>
      </c>
      <c r="C11" s="16" t="s">
        <v>66</v>
      </c>
    </row>
    <row r="12" spans="1:3" x14ac:dyDescent="0.3">
      <c r="A12" s="14">
        <v>7</v>
      </c>
      <c r="B12" s="15" t="s">
        <v>13</v>
      </c>
      <c r="C12" s="18" t="s">
        <v>67</v>
      </c>
    </row>
    <row r="13" spans="1:3" x14ac:dyDescent="0.3">
      <c r="A13" s="14">
        <v>8</v>
      </c>
      <c r="B13" s="15" t="s">
        <v>17</v>
      </c>
      <c r="C13" s="18" t="s">
        <v>71</v>
      </c>
    </row>
    <row r="14" spans="1:3" x14ac:dyDescent="0.3">
      <c r="A14" s="14">
        <v>9</v>
      </c>
      <c r="B14" s="15" t="s">
        <v>18</v>
      </c>
      <c r="C14" s="16" t="s">
        <v>70</v>
      </c>
    </row>
    <row r="15" spans="1:3" x14ac:dyDescent="0.3">
      <c r="A15" s="14">
        <v>10</v>
      </c>
      <c r="B15" s="15" t="s">
        <v>23</v>
      </c>
      <c r="C15" s="19" t="s">
        <v>72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4" ht="28.5" x14ac:dyDescent="0.3">
      <c r="A17" s="14">
        <v>12</v>
      </c>
      <c r="B17" s="20" t="s">
        <v>21</v>
      </c>
      <c r="C17" s="52" t="s">
        <v>122</v>
      </c>
    </row>
    <row r="18" spans="1:4" x14ac:dyDescent="0.3">
      <c r="A18" s="14">
        <v>13</v>
      </c>
      <c r="B18" s="20" t="s">
        <v>88</v>
      </c>
      <c r="C18" s="22" t="s">
        <v>89</v>
      </c>
    </row>
    <row r="19" spans="1:4" x14ac:dyDescent="0.3">
      <c r="A19" s="14">
        <v>14</v>
      </c>
      <c r="B19" s="20" t="s">
        <v>90</v>
      </c>
      <c r="C19" s="19" t="s">
        <v>121</v>
      </c>
    </row>
    <row r="20" spans="1:4" ht="28.5" x14ac:dyDescent="0.3">
      <c r="A20" s="14">
        <v>15</v>
      </c>
      <c r="B20" s="20" t="s">
        <v>24</v>
      </c>
      <c r="C20" s="21" t="s">
        <v>31</v>
      </c>
    </row>
    <row r="21" spans="1:4" x14ac:dyDescent="0.3">
      <c r="A21" s="14">
        <v>16</v>
      </c>
      <c r="B21" s="15" t="s">
        <v>26</v>
      </c>
      <c r="C21" s="19" t="s">
        <v>112</v>
      </c>
    </row>
    <row r="22" spans="1:4" x14ac:dyDescent="0.3">
      <c r="A22" s="14">
        <v>17</v>
      </c>
      <c r="B22" s="15" t="s">
        <v>25</v>
      </c>
      <c r="C22" s="19" t="s">
        <v>57</v>
      </c>
    </row>
    <row r="23" spans="1:4" x14ac:dyDescent="0.3">
      <c r="A23" s="14">
        <v>18</v>
      </c>
      <c r="B23" s="15" t="s">
        <v>60</v>
      </c>
      <c r="C23" s="41">
        <f>'[1]650M-300M TL16'!$H$32</f>
        <v>11495086.720000001</v>
      </c>
    </row>
    <row r="24" spans="1:4" x14ac:dyDescent="0.3">
      <c r="A24" s="14">
        <v>19</v>
      </c>
      <c r="B24" s="15" t="s">
        <v>30</v>
      </c>
      <c r="C24" s="16" t="s">
        <v>45</v>
      </c>
    </row>
    <row r="25" spans="1:4" x14ac:dyDescent="0.3">
      <c r="A25" s="14">
        <v>20</v>
      </c>
      <c r="B25" s="15" t="s">
        <v>92</v>
      </c>
      <c r="C25" s="23" t="s">
        <v>34</v>
      </c>
    </row>
    <row r="26" spans="1:4" x14ac:dyDescent="0.3">
      <c r="A26" s="14">
        <v>21</v>
      </c>
      <c r="B26" s="24" t="s">
        <v>93</v>
      </c>
      <c r="C26" s="18" t="s">
        <v>73</v>
      </c>
    </row>
    <row r="27" spans="1:4" x14ac:dyDescent="0.3">
      <c r="A27" s="14">
        <v>22</v>
      </c>
      <c r="B27" s="25" t="s">
        <v>94</v>
      </c>
      <c r="C27" s="38">
        <f>'[1]650M-300M TL16'!$H$67</f>
        <v>45980346.880000003</v>
      </c>
    </row>
    <row r="28" spans="1:4" x14ac:dyDescent="0.3">
      <c r="A28" s="14">
        <v>23</v>
      </c>
      <c r="B28" s="25" t="s">
        <v>95</v>
      </c>
      <c r="C28" s="38">
        <f>'[1]650M-300M TL16'!$G$67</f>
        <v>9253544.7970000003</v>
      </c>
      <c r="D28" s="37"/>
    </row>
    <row r="29" spans="1:4" x14ac:dyDescent="0.3">
      <c r="A29" s="14">
        <v>24</v>
      </c>
      <c r="B29" s="25" t="s">
        <v>96</v>
      </c>
      <c r="C29" s="18" t="s">
        <v>34</v>
      </c>
      <c r="D29" s="37"/>
    </row>
    <row r="30" spans="1:4" x14ac:dyDescent="0.3">
      <c r="A30" s="14">
        <v>25</v>
      </c>
      <c r="B30" s="25" t="s">
        <v>98</v>
      </c>
      <c r="C30" s="38">
        <f>'[1]650M-300M TL16'!$I$58</f>
        <v>0</v>
      </c>
      <c r="D30" s="37"/>
    </row>
    <row r="31" spans="1:4" x14ac:dyDescent="0.3">
      <c r="A31" s="14">
        <v>26</v>
      </c>
      <c r="B31" s="25" t="s">
        <v>97</v>
      </c>
      <c r="C31" s="18">
        <v>0</v>
      </c>
      <c r="D31" s="37"/>
    </row>
    <row r="32" spans="1:4" x14ac:dyDescent="0.3">
      <c r="A32" s="14">
        <v>27</v>
      </c>
      <c r="B32" s="24" t="s">
        <v>99</v>
      </c>
      <c r="C32" s="38">
        <f>'[1]650M-300M TL16'!$J$26</f>
        <v>206911560.77999997</v>
      </c>
      <c r="D32" s="37"/>
    </row>
    <row r="33" spans="1:4" x14ac:dyDescent="0.3">
      <c r="A33" s="14">
        <v>28</v>
      </c>
      <c r="B33" s="24" t="s">
        <v>33</v>
      </c>
      <c r="C33" s="16" t="s">
        <v>34</v>
      </c>
      <c r="D33" s="37"/>
    </row>
    <row r="34" spans="1:4" x14ac:dyDescent="0.3">
      <c r="A34" s="14">
        <v>29</v>
      </c>
      <c r="B34" s="24" t="s">
        <v>35</v>
      </c>
      <c r="C34" s="16" t="s">
        <v>34</v>
      </c>
    </row>
    <row r="35" spans="1:4" x14ac:dyDescent="0.3">
      <c r="A35" s="14">
        <v>30</v>
      </c>
      <c r="B35" s="24" t="s">
        <v>36</v>
      </c>
      <c r="C35" s="16" t="s">
        <v>100</v>
      </c>
    </row>
    <row r="36" spans="1:4" x14ac:dyDescent="0.3">
      <c r="A36" s="14">
        <v>31</v>
      </c>
      <c r="B36" s="24" t="s">
        <v>37</v>
      </c>
      <c r="C36" s="16" t="s">
        <v>34</v>
      </c>
    </row>
    <row r="37" spans="1:4" x14ac:dyDescent="0.3">
      <c r="A37" s="14">
        <v>32</v>
      </c>
      <c r="B37" s="24" t="s">
        <v>101</v>
      </c>
      <c r="C37" s="16" t="s">
        <v>34</v>
      </c>
    </row>
    <row r="38" spans="1:4" x14ac:dyDescent="0.3">
      <c r="A38" s="14">
        <v>33</v>
      </c>
      <c r="B38" s="24" t="s">
        <v>38</v>
      </c>
      <c r="C38" s="16" t="s">
        <v>74</v>
      </c>
    </row>
    <row r="39" spans="1:4" x14ac:dyDescent="0.3">
      <c r="A39" s="14">
        <v>34</v>
      </c>
      <c r="B39" s="24" t="s">
        <v>39</v>
      </c>
      <c r="C39" s="16" t="s">
        <v>34</v>
      </c>
    </row>
    <row r="40" spans="1:4" x14ac:dyDescent="0.3">
      <c r="A40" s="26"/>
      <c r="B40" s="27"/>
      <c r="C40" s="28"/>
    </row>
    <row r="41" spans="1:4" x14ac:dyDescent="0.3">
      <c r="A41" s="29"/>
      <c r="B41" s="30" t="s">
        <v>56</v>
      </c>
      <c r="C41" s="31" t="s">
        <v>40</v>
      </c>
    </row>
    <row r="42" spans="1:4" x14ac:dyDescent="0.3">
      <c r="A42" s="29"/>
      <c r="B42" s="30"/>
      <c r="C42" s="44"/>
    </row>
    <row r="43" spans="1:4" x14ac:dyDescent="0.3">
      <c r="A43" s="29"/>
      <c r="B43" s="30"/>
      <c r="C43" s="44"/>
    </row>
    <row r="44" spans="1:4" x14ac:dyDescent="0.3">
      <c r="A44" s="29"/>
      <c r="B44" s="32" t="s">
        <v>84</v>
      </c>
      <c r="C44" s="45" t="s">
        <v>102</v>
      </c>
    </row>
    <row r="45" spans="1:4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6"/>
  <sheetViews>
    <sheetView tabSelected="1" topLeftCell="A16" workbookViewId="0">
      <selection activeCell="B30" sqref="B30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3" t="s">
        <v>0</v>
      </c>
      <c r="B1" s="53"/>
      <c r="C1" s="53"/>
    </row>
    <row r="2" spans="1:3" x14ac:dyDescent="0.2">
      <c r="A2" s="53" t="s">
        <v>1</v>
      </c>
      <c r="B2" s="53"/>
      <c r="C2" s="53"/>
    </row>
    <row r="3" spans="1:3" x14ac:dyDescent="0.2">
      <c r="A3" s="54" t="s">
        <v>86</v>
      </c>
      <c r="B3" s="54"/>
      <c r="C3" s="54"/>
    </row>
    <row r="4" spans="1:3" x14ac:dyDescent="0.2">
      <c r="A4" s="2"/>
      <c r="B4" s="2"/>
      <c r="C4" s="3"/>
    </row>
    <row r="5" spans="1:3" ht="15" x14ac:dyDescent="0.25">
      <c r="A5" s="12" t="s">
        <v>28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">
        <v>86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15</v>
      </c>
      <c r="C9" s="16" t="s">
        <v>68</v>
      </c>
    </row>
    <row r="10" spans="1:3" ht="15.75" x14ac:dyDescent="0.3">
      <c r="A10" s="14">
        <v>5</v>
      </c>
      <c r="B10" s="15" t="s">
        <v>9</v>
      </c>
      <c r="C10" s="18" t="s">
        <v>69</v>
      </c>
    </row>
    <row r="11" spans="1:3" ht="15.75" x14ac:dyDescent="0.3">
      <c r="A11" s="14">
        <v>6</v>
      </c>
      <c r="B11" s="15" t="s">
        <v>11</v>
      </c>
      <c r="C11" s="16" t="s">
        <v>66</v>
      </c>
    </row>
    <row r="12" spans="1:3" ht="15.75" x14ac:dyDescent="0.3">
      <c r="A12" s="14">
        <v>7</v>
      </c>
      <c r="B12" s="15" t="s">
        <v>13</v>
      </c>
      <c r="C12" s="18" t="s">
        <v>67</v>
      </c>
    </row>
    <row r="13" spans="1:3" ht="15.75" x14ac:dyDescent="0.3">
      <c r="A13" s="14">
        <v>8</v>
      </c>
      <c r="B13" s="15" t="s">
        <v>17</v>
      </c>
      <c r="C13" s="18" t="s">
        <v>71</v>
      </c>
    </row>
    <row r="14" spans="1:3" ht="15.75" x14ac:dyDescent="0.3">
      <c r="A14" s="14">
        <v>9</v>
      </c>
      <c r="B14" s="15" t="s">
        <v>18</v>
      </c>
      <c r="C14" s="16" t="s">
        <v>120</v>
      </c>
    </row>
    <row r="15" spans="1:3" ht="15.75" x14ac:dyDescent="0.3">
      <c r="A15" s="14">
        <v>10</v>
      </c>
      <c r="B15" s="15" t="s">
        <v>23</v>
      </c>
      <c r="C15" s="19" t="s">
        <v>130</v>
      </c>
    </row>
    <row r="16" spans="1:3" ht="15.75" x14ac:dyDescent="0.3">
      <c r="A16" s="14">
        <v>11</v>
      </c>
      <c r="B16" s="15" t="s">
        <v>19</v>
      </c>
      <c r="C16" s="16" t="s">
        <v>20</v>
      </c>
    </row>
    <row r="17" spans="1:3" x14ac:dyDescent="0.2">
      <c r="A17" s="14">
        <v>12</v>
      </c>
      <c r="B17" s="20" t="s">
        <v>21</v>
      </c>
      <c r="C17" s="51" t="s">
        <v>75</v>
      </c>
    </row>
    <row r="18" spans="1:3" x14ac:dyDescent="0.2">
      <c r="A18" s="14">
        <v>13</v>
      </c>
      <c r="B18" s="20" t="s">
        <v>88</v>
      </c>
      <c r="C18" s="22" t="s">
        <v>89</v>
      </c>
    </row>
    <row r="19" spans="1:3" x14ac:dyDescent="0.2">
      <c r="A19" s="14">
        <v>14</v>
      </c>
      <c r="B19" s="20" t="s">
        <v>90</v>
      </c>
      <c r="C19" s="19" t="s">
        <v>22</v>
      </c>
    </row>
    <row r="20" spans="1:3" ht="28.5" x14ac:dyDescent="0.2">
      <c r="A20" s="14">
        <v>15</v>
      </c>
      <c r="B20" s="20" t="s">
        <v>24</v>
      </c>
      <c r="C20" s="21" t="s">
        <v>31</v>
      </c>
    </row>
    <row r="21" spans="1:3" ht="15.75" x14ac:dyDescent="0.3">
      <c r="A21" s="14">
        <v>16</v>
      </c>
      <c r="B21" s="15" t="s">
        <v>26</v>
      </c>
      <c r="C21" s="19" t="s">
        <v>27</v>
      </c>
    </row>
    <row r="22" spans="1:3" ht="15.75" x14ac:dyDescent="0.3">
      <c r="A22" s="14">
        <v>17</v>
      </c>
      <c r="B22" s="15" t="s">
        <v>25</v>
      </c>
      <c r="C22" s="19" t="s">
        <v>57</v>
      </c>
    </row>
    <row r="23" spans="1:3" ht="15.75" x14ac:dyDescent="0.3">
      <c r="A23" s="14">
        <v>18</v>
      </c>
      <c r="B23" s="15" t="s">
        <v>60</v>
      </c>
      <c r="C23" s="41">
        <v>18750000</v>
      </c>
    </row>
    <row r="24" spans="1:3" ht="15.75" x14ac:dyDescent="0.3">
      <c r="A24" s="14">
        <v>19</v>
      </c>
      <c r="B24" s="15" t="s">
        <v>30</v>
      </c>
      <c r="C24" s="16" t="s">
        <v>45</v>
      </c>
    </row>
    <row r="25" spans="1:3" ht="15.75" x14ac:dyDescent="0.3">
      <c r="A25" s="14">
        <v>20</v>
      </c>
      <c r="B25" s="15" t="s">
        <v>92</v>
      </c>
      <c r="C25" s="23" t="s">
        <v>34</v>
      </c>
    </row>
    <row r="26" spans="1:3" x14ac:dyDescent="0.2">
      <c r="A26" s="14">
        <v>21</v>
      </c>
      <c r="B26" s="24" t="s">
        <v>93</v>
      </c>
      <c r="C26" s="17" t="s">
        <v>106</v>
      </c>
    </row>
    <row r="27" spans="1:3" ht="15.75" x14ac:dyDescent="0.3">
      <c r="A27" s="14">
        <v>22</v>
      </c>
      <c r="B27" s="25" t="s">
        <v>94</v>
      </c>
      <c r="C27" s="18">
        <v>0</v>
      </c>
    </row>
    <row r="28" spans="1:3" ht="15.75" x14ac:dyDescent="0.3">
      <c r="A28" s="14">
        <v>23</v>
      </c>
      <c r="B28" s="25" t="s">
        <v>95</v>
      </c>
      <c r="C28" s="38">
        <f>'[1]650M-150M TL18'!$E$17</f>
        <v>217341.46</v>
      </c>
    </row>
    <row r="29" spans="1:3" ht="15.75" x14ac:dyDescent="0.3">
      <c r="A29" s="14">
        <v>24</v>
      </c>
      <c r="B29" s="25" t="s">
        <v>96</v>
      </c>
      <c r="C29" s="18" t="s">
        <v>34</v>
      </c>
    </row>
    <row r="30" spans="1:3" ht="15.75" x14ac:dyDescent="0.3">
      <c r="A30" s="14">
        <v>25</v>
      </c>
      <c r="B30" s="25" t="s">
        <v>98</v>
      </c>
      <c r="C30" s="38">
        <f>'[1]650M-150M TL18'!$G$88</f>
        <v>0</v>
      </c>
    </row>
    <row r="31" spans="1:3" ht="15.75" x14ac:dyDescent="0.3">
      <c r="A31" s="14">
        <v>26</v>
      </c>
      <c r="B31" s="25" t="s">
        <v>97</v>
      </c>
      <c r="C31" s="38">
        <f>'[1]650M-150M TL18'!$G$90</f>
        <v>0</v>
      </c>
    </row>
    <row r="32" spans="1:3" ht="20.25" customHeight="1" x14ac:dyDescent="0.2">
      <c r="A32" s="14">
        <v>27</v>
      </c>
      <c r="B32" s="24" t="s">
        <v>99</v>
      </c>
      <c r="C32" s="38">
        <f>'[1]650M-150M TL18'!$H$18</f>
        <v>0</v>
      </c>
    </row>
    <row r="33" spans="1:3" x14ac:dyDescent="0.2">
      <c r="A33" s="14">
        <v>28</v>
      </c>
      <c r="B33" s="24" t="s">
        <v>33</v>
      </c>
      <c r="C33" s="16" t="s">
        <v>34</v>
      </c>
    </row>
    <row r="34" spans="1:3" x14ac:dyDescent="0.2">
      <c r="A34" s="14">
        <v>29</v>
      </c>
      <c r="B34" s="24" t="s">
        <v>35</v>
      </c>
      <c r="C34" s="16" t="s">
        <v>34</v>
      </c>
    </row>
    <row r="35" spans="1:3" x14ac:dyDescent="0.2">
      <c r="A35" s="14">
        <v>30</v>
      </c>
      <c r="B35" s="24" t="s">
        <v>36</v>
      </c>
      <c r="C35" s="16" t="s">
        <v>100</v>
      </c>
    </row>
    <row r="36" spans="1:3" x14ac:dyDescent="0.2">
      <c r="A36" s="14">
        <v>31</v>
      </c>
      <c r="B36" s="24" t="s">
        <v>37</v>
      </c>
      <c r="C36" s="16" t="s">
        <v>34</v>
      </c>
    </row>
    <row r="37" spans="1:3" x14ac:dyDescent="0.2">
      <c r="A37" s="14">
        <v>32</v>
      </c>
      <c r="B37" s="24" t="s">
        <v>101</v>
      </c>
      <c r="C37" s="16" t="s">
        <v>34</v>
      </c>
    </row>
    <row r="38" spans="1:3" x14ac:dyDescent="0.2">
      <c r="A38" s="14">
        <v>33</v>
      </c>
      <c r="B38" s="24" t="s">
        <v>38</v>
      </c>
      <c r="C38" s="41">
        <v>185338</v>
      </c>
    </row>
    <row r="39" spans="1:3" x14ac:dyDescent="0.2">
      <c r="A39" s="14">
        <v>34</v>
      </c>
      <c r="B39" s="24" t="s">
        <v>39</v>
      </c>
      <c r="C39" s="16" t="s">
        <v>34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56</v>
      </c>
      <c r="C41" s="31" t="s">
        <v>40</v>
      </c>
    </row>
    <row r="42" spans="1:3" ht="15.75" x14ac:dyDescent="0.3">
      <c r="A42" s="4"/>
      <c r="B42" s="30"/>
      <c r="C42" s="44"/>
    </row>
    <row r="43" spans="1:3" ht="15.75" x14ac:dyDescent="0.3">
      <c r="A43" s="4"/>
      <c r="B43" s="30"/>
      <c r="C43" s="44"/>
    </row>
    <row r="44" spans="1:3" ht="15" x14ac:dyDescent="0.25">
      <c r="A44" s="4"/>
      <c r="B44" s="32" t="s">
        <v>84</v>
      </c>
      <c r="C44" s="45" t="s">
        <v>102</v>
      </c>
    </row>
    <row r="45" spans="1:3" ht="15.75" x14ac:dyDescent="0.3">
      <c r="A45" s="4"/>
      <c r="B45" s="29" t="s">
        <v>85</v>
      </c>
      <c r="C45" s="44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12" workbookViewId="0">
      <selection activeCell="C30" sqref="C30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78</v>
      </c>
    </row>
    <row r="10" spans="1:3" x14ac:dyDescent="0.3">
      <c r="A10" s="14">
        <v>5</v>
      </c>
      <c r="B10" s="15" t="s">
        <v>9</v>
      </c>
      <c r="C10" s="18" t="s">
        <v>76</v>
      </c>
    </row>
    <row r="11" spans="1:3" x14ac:dyDescent="0.3">
      <c r="A11" s="14">
        <v>6</v>
      </c>
      <c r="B11" s="15" t="s">
        <v>11</v>
      </c>
      <c r="C11" s="47" t="s">
        <v>61</v>
      </c>
    </row>
    <row r="12" spans="1:3" x14ac:dyDescent="0.3">
      <c r="A12" s="14">
        <v>7</v>
      </c>
      <c r="B12" s="15" t="s">
        <v>13</v>
      </c>
      <c r="C12" s="48" t="s">
        <v>77</v>
      </c>
    </row>
    <row r="13" spans="1:3" x14ac:dyDescent="0.3">
      <c r="A13" s="14">
        <v>8</v>
      </c>
      <c r="B13" s="15" t="s">
        <v>17</v>
      </c>
      <c r="C13" s="17" t="s">
        <v>79</v>
      </c>
    </row>
    <row r="14" spans="1:3" x14ac:dyDescent="0.3">
      <c r="A14" s="14">
        <v>9</v>
      </c>
      <c r="B14" s="15" t="s">
        <v>18</v>
      </c>
      <c r="C14" s="16" t="s">
        <v>119</v>
      </c>
    </row>
    <row r="15" spans="1:3" x14ac:dyDescent="0.3">
      <c r="A15" s="14">
        <v>10</v>
      </c>
      <c r="B15" s="15" t="s">
        <v>23</v>
      </c>
      <c r="C15" s="19" t="s">
        <v>107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28.5" x14ac:dyDescent="0.3">
      <c r="A17" s="14">
        <v>12</v>
      </c>
      <c r="B17" s="20" t="s">
        <v>21</v>
      </c>
      <c r="C17" s="21" t="s">
        <v>110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19" t="s">
        <v>22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108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60</v>
      </c>
      <c r="C23" s="41">
        <f>'[1]50M-20M TL11'!$G$87</f>
        <v>2110088.36</v>
      </c>
    </row>
    <row r="24" spans="1:3" x14ac:dyDescent="0.3">
      <c r="A24" s="14">
        <v>19</v>
      </c>
      <c r="B24" s="15" t="s">
        <v>30</v>
      </c>
      <c r="C24" s="49" t="s">
        <v>45</v>
      </c>
    </row>
    <row r="25" spans="1:3" x14ac:dyDescent="0.3">
      <c r="A25" s="14">
        <v>20</v>
      </c>
      <c r="B25" s="15" t="s">
        <v>92</v>
      </c>
      <c r="C25" s="50" t="s">
        <v>34</v>
      </c>
    </row>
    <row r="26" spans="1:3" x14ac:dyDescent="0.3">
      <c r="A26" s="14">
        <v>21</v>
      </c>
      <c r="B26" s="24" t="s">
        <v>93</v>
      </c>
      <c r="C26" s="17" t="s">
        <v>109</v>
      </c>
    </row>
    <row r="27" spans="1:3" x14ac:dyDescent="0.3">
      <c r="A27" s="14">
        <v>22</v>
      </c>
      <c r="B27" s="25" t="s">
        <v>94</v>
      </c>
      <c r="C27" s="38">
        <f>'[1]50M-20M TL11'!$G$123</f>
        <v>11551454.199999999</v>
      </c>
    </row>
    <row r="28" spans="1:3" x14ac:dyDescent="0.3">
      <c r="A28" s="14">
        <v>23</v>
      </c>
      <c r="B28" s="25" t="s">
        <v>95</v>
      </c>
      <c r="C28" s="38">
        <f>'[1]50M-20M TL11'!$F$123</f>
        <v>4156486.13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'[1]50M-20M TL11'!$H$113</f>
        <v>19991807.600000001</v>
      </c>
    </row>
    <row r="31" spans="1:3" x14ac:dyDescent="0.3">
      <c r="A31" s="14">
        <v>26</v>
      </c>
      <c r="B31" s="25" t="s">
        <v>97</v>
      </c>
      <c r="C31" s="18">
        <v>0</v>
      </c>
    </row>
    <row r="32" spans="1:3" x14ac:dyDescent="0.3">
      <c r="A32" s="14">
        <v>27</v>
      </c>
      <c r="B32" s="24" t="s">
        <v>99</v>
      </c>
      <c r="C32" s="38">
        <f>'[1]50M-20M TL11'!$I$86</f>
        <v>10550441.890000001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101960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43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16" workbookViewId="0">
      <selection activeCell="B38" sqref="B38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42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78</v>
      </c>
    </row>
    <row r="10" spans="1:3" x14ac:dyDescent="0.3">
      <c r="A10" s="14">
        <v>5</v>
      </c>
      <c r="B10" s="15" t="s">
        <v>9</v>
      </c>
      <c r="C10" s="18" t="s">
        <v>76</v>
      </c>
    </row>
    <row r="11" spans="1:3" x14ac:dyDescent="0.3">
      <c r="A11" s="14">
        <v>6</v>
      </c>
      <c r="B11" s="15" t="s">
        <v>11</v>
      </c>
      <c r="C11" s="47" t="s">
        <v>61</v>
      </c>
    </row>
    <row r="12" spans="1:3" x14ac:dyDescent="0.3">
      <c r="A12" s="14">
        <v>7</v>
      </c>
      <c r="B12" s="15" t="s">
        <v>13</v>
      </c>
      <c r="C12" s="48" t="s">
        <v>77</v>
      </c>
    </row>
    <row r="13" spans="1:3" x14ac:dyDescent="0.3">
      <c r="A13" s="14">
        <v>8</v>
      </c>
      <c r="B13" s="15" t="s">
        <v>17</v>
      </c>
      <c r="C13" s="17" t="s">
        <v>79</v>
      </c>
    </row>
    <row r="14" spans="1:3" x14ac:dyDescent="0.3">
      <c r="A14" s="14">
        <v>9</v>
      </c>
      <c r="B14" s="15" t="s">
        <v>18</v>
      </c>
      <c r="C14" s="16" t="s">
        <v>118</v>
      </c>
    </row>
    <row r="15" spans="1:3" x14ac:dyDescent="0.3">
      <c r="A15" s="14">
        <v>10</v>
      </c>
      <c r="B15" s="15" t="s">
        <v>23</v>
      </c>
      <c r="C15" s="19" t="s">
        <v>107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ht="28.5" x14ac:dyDescent="0.3">
      <c r="A17" s="14">
        <v>12</v>
      </c>
      <c r="B17" s="20" t="s">
        <v>21</v>
      </c>
      <c r="C17" s="21" t="s">
        <v>124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19" t="s">
        <v>22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112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60</v>
      </c>
      <c r="C23" s="41">
        <f>'[1]50M-30M TL12'!$I$42</f>
        <v>1370521.16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7" t="s">
        <v>32</v>
      </c>
    </row>
    <row r="27" spans="1:3" x14ac:dyDescent="0.3">
      <c r="A27" s="14">
        <v>22</v>
      </c>
      <c r="B27" s="25" t="s">
        <v>94</v>
      </c>
      <c r="C27" s="38">
        <f>'[1]50M-30M TL12'!$I$80</f>
        <v>0</v>
      </c>
    </row>
    <row r="28" spans="1:3" x14ac:dyDescent="0.3">
      <c r="A28" s="14">
        <v>23</v>
      </c>
      <c r="B28" s="25" t="s">
        <v>95</v>
      </c>
      <c r="C28" s="38">
        <f>'[1]50M-30M TL12'!$H$80</f>
        <v>0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'[1]50M-30M TL12'!$J$67</f>
        <v>13019951.010000002</v>
      </c>
    </row>
    <row r="31" spans="1:3" x14ac:dyDescent="0.3">
      <c r="A31" s="14">
        <v>26</v>
      </c>
      <c r="B31" s="25" t="s">
        <v>97</v>
      </c>
      <c r="C31" s="18">
        <v>0</v>
      </c>
    </row>
    <row r="32" spans="1:3" x14ac:dyDescent="0.3">
      <c r="A32" s="14">
        <v>27</v>
      </c>
      <c r="B32" s="24" t="s">
        <v>99</v>
      </c>
      <c r="C32" s="38">
        <f>'[1]50M-30M TL12'!$K$41</f>
        <v>6167345.210000013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66101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43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44"/>
    </row>
    <row r="43" spans="1:3" x14ac:dyDescent="0.3">
      <c r="A43" s="29"/>
      <c r="B43" s="30"/>
      <c r="C43" s="44"/>
    </row>
    <row r="44" spans="1:3" x14ac:dyDescent="0.3">
      <c r="A44" s="29"/>
      <c r="B44" s="32" t="s">
        <v>84</v>
      </c>
      <c r="C44" s="45" t="s">
        <v>102</v>
      </c>
    </row>
    <row r="45" spans="1:3" x14ac:dyDescent="0.3">
      <c r="A45" s="29"/>
      <c r="B45" s="29" t="s">
        <v>85</v>
      </c>
      <c r="C45" s="44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topLeftCell="A10" workbookViewId="0">
      <selection activeCell="C46" sqref="C46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35" customWidth="1"/>
    <col min="4" max="4" width="18.7109375" style="9" customWidth="1"/>
    <col min="5" max="16384" width="9.140625" style="9"/>
  </cols>
  <sheetData>
    <row r="1" spans="1:3" x14ac:dyDescent="0.3">
      <c r="A1" s="53" t="s">
        <v>0</v>
      </c>
      <c r="B1" s="53"/>
      <c r="C1" s="53"/>
    </row>
    <row r="2" spans="1:3" x14ac:dyDescent="0.3">
      <c r="A2" s="53" t="s">
        <v>1</v>
      </c>
      <c r="B2" s="53"/>
      <c r="C2" s="53"/>
    </row>
    <row r="3" spans="1:3" x14ac:dyDescent="0.3">
      <c r="A3" s="54" t="s">
        <v>86</v>
      </c>
      <c r="B3" s="54"/>
      <c r="C3" s="54"/>
    </row>
    <row r="4" spans="1:3" x14ac:dyDescent="0.3">
      <c r="A4" s="10"/>
      <c r="B4" s="10"/>
      <c r="C4" s="11"/>
    </row>
    <row r="5" spans="1:3" x14ac:dyDescent="0.3">
      <c r="A5" s="12" t="s">
        <v>28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86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15</v>
      </c>
      <c r="C9" s="16" t="s">
        <v>44</v>
      </c>
    </row>
    <row r="10" spans="1:3" x14ac:dyDescent="0.3">
      <c r="A10" s="14">
        <v>5</v>
      </c>
      <c r="B10" s="15" t="s">
        <v>9</v>
      </c>
      <c r="C10" s="18" t="s">
        <v>41</v>
      </c>
    </row>
    <row r="11" spans="1:3" x14ac:dyDescent="0.3">
      <c r="A11" s="14">
        <v>6</v>
      </c>
      <c r="B11" s="15" t="s">
        <v>11</v>
      </c>
      <c r="C11" s="16" t="s">
        <v>42</v>
      </c>
    </row>
    <row r="12" spans="1:3" x14ac:dyDescent="0.3">
      <c r="A12" s="14">
        <v>7</v>
      </c>
      <c r="B12" s="15" t="s">
        <v>13</v>
      </c>
      <c r="C12" s="18" t="s">
        <v>43</v>
      </c>
    </row>
    <row r="13" spans="1:3" x14ac:dyDescent="0.3">
      <c r="A13" s="14">
        <v>8</v>
      </c>
      <c r="B13" s="15" t="s">
        <v>17</v>
      </c>
      <c r="C13" s="18" t="s">
        <v>64</v>
      </c>
    </row>
    <row r="14" spans="1:3" x14ac:dyDescent="0.3">
      <c r="A14" s="14">
        <v>9</v>
      </c>
      <c r="B14" s="15" t="s">
        <v>18</v>
      </c>
      <c r="C14" s="16" t="s">
        <v>117</v>
      </c>
    </row>
    <row r="15" spans="1:3" x14ac:dyDescent="0.3">
      <c r="A15" s="14">
        <v>10</v>
      </c>
      <c r="B15" s="15" t="s">
        <v>23</v>
      </c>
      <c r="C15" s="19" t="s">
        <v>65</v>
      </c>
    </row>
    <row r="16" spans="1:3" x14ac:dyDescent="0.3">
      <c r="A16" s="14">
        <v>11</v>
      </c>
      <c r="B16" s="15" t="s">
        <v>19</v>
      </c>
      <c r="C16" s="16" t="s">
        <v>20</v>
      </c>
    </row>
    <row r="17" spans="1:3" x14ac:dyDescent="0.3">
      <c r="A17" s="14">
        <v>12</v>
      </c>
      <c r="B17" s="20" t="s">
        <v>21</v>
      </c>
      <c r="C17" s="21" t="s">
        <v>47</v>
      </c>
    </row>
    <row r="18" spans="1:3" x14ac:dyDescent="0.3">
      <c r="A18" s="14">
        <v>13</v>
      </c>
      <c r="B18" s="20" t="s">
        <v>88</v>
      </c>
      <c r="C18" s="22" t="s">
        <v>89</v>
      </c>
    </row>
    <row r="19" spans="1:3" x14ac:dyDescent="0.3">
      <c r="A19" s="14">
        <v>14</v>
      </c>
      <c r="B19" s="20" t="s">
        <v>90</v>
      </c>
      <c r="C19" s="19" t="s">
        <v>22</v>
      </c>
    </row>
    <row r="20" spans="1:3" ht="28.5" x14ac:dyDescent="0.3">
      <c r="A20" s="14">
        <v>15</v>
      </c>
      <c r="B20" s="20" t="s">
        <v>24</v>
      </c>
      <c r="C20" s="21" t="s">
        <v>31</v>
      </c>
    </row>
    <row r="21" spans="1:3" x14ac:dyDescent="0.3">
      <c r="A21" s="14">
        <v>16</v>
      </c>
      <c r="B21" s="15" t="s">
        <v>26</v>
      </c>
      <c r="C21" s="19" t="s">
        <v>27</v>
      </c>
    </row>
    <row r="22" spans="1:3" x14ac:dyDescent="0.3">
      <c r="A22" s="14">
        <v>17</v>
      </c>
      <c r="B22" s="15" t="s">
        <v>25</v>
      </c>
      <c r="C22" s="19" t="s">
        <v>57</v>
      </c>
    </row>
    <row r="23" spans="1:3" x14ac:dyDescent="0.3">
      <c r="A23" s="14">
        <v>18</v>
      </c>
      <c r="B23" s="15" t="s">
        <v>60</v>
      </c>
      <c r="C23" s="41">
        <f>'[1]300M-120M TL13'!$I$63</f>
        <v>11463259.6</v>
      </c>
    </row>
    <row r="24" spans="1:3" x14ac:dyDescent="0.3">
      <c r="A24" s="14">
        <v>19</v>
      </c>
      <c r="B24" s="15" t="s">
        <v>30</v>
      </c>
      <c r="C24" s="16" t="s">
        <v>45</v>
      </c>
    </row>
    <row r="25" spans="1:3" x14ac:dyDescent="0.3">
      <c r="A25" s="14">
        <v>20</v>
      </c>
      <c r="B25" s="15" t="s">
        <v>92</v>
      </c>
      <c r="C25" s="23" t="s">
        <v>34</v>
      </c>
    </row>
    <row r="26" spans="1:3" x14ac:dyDescent="0.3">
      <c r="A26" s="14">
        <v>21</v>
      </c>
      <c r="B26" s="24" t="s">
        <v>93</v>
      </c>
      <c r="C26" s="17" t="s">
        <v>111</v>
      </c>
    </row>
    <row r="27" spans="1:3" x14ac:dyDescent="0.3">
      <c r="A27" s="14">
        <v>22</v>
      </c>
      <c r="B27" s="25" t="s">
        <v>94</v>
      </c>
      <c r="C27" s="38">
        <f>'[1]300M-120M TL13'!$I$105</f>
        <v>40556633.269999996</v>
      </c>
    </row>
    <row r="28" spans="1:3" x14ac:dyDescent="0.3">
      <c r="A28" s="14">
        <v>23</v>
      </c>
      <c r="B28" s="25" t="s">
        <v>95</v>
      </c>
      <c r="C28" s="38">
        <f>'[1]300M-120M TL13'!$H$105</f>
        <v>16500833.24</v>
      </c>
    </row>
    <row r="29" spans="1:3" x14ac:dyDescent="0.3">
      <c r="A29" s="14">
        <v>24</v>
      </c>
      <c r="B29" s="25" t="s">
        <v>96</v>
      </c>
      <c r="C29" s="18" t="s">
        <v>34</v>
      </c>
    </row>
    <row r="30" spans="1:3" x14ac:dyDescent="0.3">
      <c r="A30" s="14">
        <v>25</v>
      </c>
      <c r="B30" s="25" t="s">
        <v>98</v>
      </c>
      <c r="C30" s="38">
        <f>'[1]300M-120M TL13'!$J$93</f>
        <v>0</v>
      </c>
    </row>
    <row r="31" spans="1:3" x14ac:dyDescent="0.3">
      <c r="A31" s="14">
        <v>26</v>
      </c>
      <c r="B31" s="25" t="s">
        <v>97</v>
      </c>
      <c r="C31" s="38">
        <f>'[1]300M-120M TL13'!$J$94</f>
        <v>0</v>
      </c>
    </row>
    <row r="32" spans="1:3" x14ac:dyDescent="0.3">
      <c r="A32" s="14">
        <v>27</v>
      </c>
      <c r="B32" s="24" t="s">
        <v>99</v>
      </c>
      <c r="C32" s="38">
        <f>'[1]300M-120M TL13'!$K$62</f>
        <v>63047927.839999959</v>
      </c>
    </row>
    <row r="33" spans="1:3" x14ac:dyDescent="0.3">
      <c r="A33" s="14">
        <v>28</v>
      </c>
      <c r="B33" s="24" t="s">
        <v>33</v>
      </c>
      <c r="C33" s="16" t="s">
        <v>34</v>
      </c>
    </row>
    <row r="34" spans="1:3" x14ac:dyDescent="0.3">
      <c r="A34" s="14">
        <v>29</v>
      </c>
      <c r="B34" s="24" t="s">
        <v>35</v>
      </c>
      <c r="C34" s="16" t="s">
        <v>34</v>
      </c>
    </row>
    <row r="35" spans="1:3" x14ac:dyDescent="0.3">
      <c r="A35" s="14">
        <v>30</v>
      </c>
      <c r="B35" s="24" t="s">
        <v>36</v>
      </c>
      <c r="C35" s="16" t="s">
        <v>100</v>
      </c>
    </row>
    <row r="36" spans="1:3" x14ac:dyDescent="0.3">
      <c r="A36" s="14">
        <v>31</v>
      </c>
      <c r="B36" s="24" t="s">
        <v>37</v>
      </c>
      <c r="C36" s="16" t="s">
        <v>34</v>
      </c>
    </row>
    <row r="37" spans="1:3" x14ac:dyDescent="0.3">
      <c r="A37" s="14">
        <v>32</v>
      </c>
      <c r="B37" s="24" t="s">
        <v>101</v>
      </c>
      <c r="C37" s="16" t="s">
        <v>34</v>
      </c>
    </row>
    <row r="38" spans="1:3" x14ac:dyDescent="0.3">
      <c r="A38" s="14">
        <v>33</v>
      </c>
      <c r="B38" s="24" t="s">
        <v>38</v>
      </c>
      <c r="C38" s="41">
        <v>640898.28</v>
      </c>
    </row>
    <row r="39" spans="1:3" x14ac:dyDescent="0.3">
      <c r="A39" s="14">
        <v>34</v>
      </c>
      <c r="B39" s="24" t="s">
        <v>39</v>
      </c>
      <c r="C39" s="16" t="s">
        <v>34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56</v>
      </c>
      <c r="C41" s="31" t="s">
        <v>40</v>
      </c>
    </row>
    <row r="42" spans="1:3" x14ac:dyDescent="0.3">
      <c r="A42" s="29"/>
      <c r="B42" s="30"/>
      <c r="C42" s="31"/>
    </row>
    <row r="43" spans="1:3" x14ac:dyDescent="0.3">
      <c r="A43" s="29"/>
      <c r="B43" s="30"/>
      <c r="C43" s="31"/>
    </row>
    <row r="44" spans="1:3" x14ac:dyDescent="0.3">
      <c r="A44" s="29"/>
      <c r="B44" s="32" t="s">
        <v>84</v>
      </c>
      <c r="C44" s="33" t="s">
        <v>116</v>
      </c>
    </row>
    <row r="45" spans="1:3" x14ac:dyDescent="0.3">
      <c r="A45" s="29"/>
      <c r="B45" s="29" t="s">
        <v>85</v>
      </c>
      <c r="C45" s="31"/>
    </row>
  </sheetData>
  <mergeCells count="3">
    <mergeCell ref="A1:C1"/>
    <mergeCell ref="A2:C2"/>
    <mergeCell ref="A3:C3"/>
  </mergeCells>
  <pageMargins left="0.45" right="0.45" top="0.75" bottom="0.75" header="0.3" footer="0.3"/>
  <pageSetup paperSize="14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TL 5</vt:lpstr>
      <vt:lpstr>TL 10</vt:lpstr>
      <vt:lpstr>TL 14</vt:lpstr>
      <vt:lpstr>TL 15</vt:lpstr>
      <vt:lpstr>TL 16</vt:lpstr>
      <vt:lpstr>TL 18 </vt:lpstr>
      <vt:lpstr>TL 11</vt:lpstr>
      <vt:lpstr>TL 12</vt:lpstr>
      <vt:lpstr>TL 13</vt:lpstr>
      <vt:lpstr>TL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2022-01-13T07:55:09Z</cp:lastPrinted>
  <dcterms:created xsi:type="dcterms:W3CDTF">2018-02-09T06:48:46Z</dcterms:created>
  <dcterms:modified xsi:type="dcterms:W3CDTF">2022-01-20T01:31:59Z</dcterms:modified>
</cp:coreProperties>
</file>